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ile01\home$\Elke.Harnisch\Excel\Haushaltsreste\"/>
    </mc:Choice>
  </mc:AlternateContent>
  <bookViews>
    <workbookView xWindow="120" yWindow="330" windowWidth="24915" windowHeight="11895"/>
  </bookViews>
  <sheets>
    <sheet name="2023 gesamt" sheetId="4" r:id="rId1"/>
  </sheets>
  <calcPr calcId="162913"/>
</workbook>
</file>

<file path=xl/calcChain.xml><?xml version="1.0" encoding="utf-8"?>
<calcChain xmlns="http://schemas.openxmlformats.org/spreadsheetml/2006/main">
  <c r="F158" i="4" l="1"/>
  <c r="F157" i="4"/>
  <c r="F159" i="4" l="1"/>
  <c r="E157" i="4"/>
  <c r="E155" i="4" l="1"/>
  <c r="E151" i="4"/>
  <c r="E154" i="4" l="1"/>
  <c r="E152" i="4" l="1"/>
  <c r="E158" i="4" l="1"/>
  <c r="E145" i="4"/>
  <c r="E63" i="4" l="1"/>
  <c r="E159" i="4" l="1"/>
  <c r="E146" i="4"/>
</calcChain>
</file>

<file path=xl/sharedStrings.xml><?xml version="1.0" encoding="utf-8"?>
<sst xmlns="http://schemas.openxmlformats.org/spreadsheetml/2006/main" count="590" uniqueCount="372">
  <si>
    <t xml:space="preserve">Buchungsstelle </t>
  </si>
  <si>
    <t>Maßn.-Nr.</t>
  </si>
  <si>
    <t xml:space="preserve">Bezeichnung </t>
  </si>
  <si>
    <t>übertragene Mittel</t>
  </si>
  <si>
    <t xml:space="preserve">Bemerkungen </t>
  </si>
  <si>
    <t>Ergebnis-HH</t>
  </si>
  <si>
    <t>54.11.00.00/78520100</t>
  </si>
  <si>
    <t>Zwischensumme Ergebnishaushalt</t>
  </si>
  <si>
    <t>Fördermaßnahmen</t>
  </si>
  <si>
    <t xml:space="preserve">Zwischensumme Finanzhaushalt </t>
  </si>
  <si>
    <t>Ergebnishaushalt</t>
  </si>
  <si>
    <t>Finanzhaushalt</t>
  </si>
  <si>
    <t xml:space="preserve">Sonstige Maßnahmen </t>
  </si>
  <si>
    <t>Finanzhaushalt gesamt</t>
  </si>
  <si>
    <t>Probe:</t>
  </si>
  <si>
    <t>12.61.00.02/78510100</t>
  </si>
  <si>
    <t>Ergebnishaushalt gesamt</t>
  </si>
  <si>
    <t>HB16/001</t>
  </si>
  <si>
    <t>57.11.00.00/54310107</t>
  </si>
  <si>
    <t>11.17.00.00/78510100</t>
  </si>
  <si>
    <t>54.11.00.00/78530100</t>
  </si>
  <si>
    <t>12.61.00.01/78510100</t>
  </si>
  <si>
    <t>Wirtschaftsförderg: Naumburger Unikate</t>
  </si>
  <si>
    <t>HB18/004</t>
  </si>
  <si>
    <t>Bootshaus der Ruderer</t>
  </si>
  <si>
    <t>Sicherung Straßenbahndepot</t>
  </si>
  <si>
    <t>36.51.07.00/52913003</t>
  </si>
  <si>
    <t>21.11.03.00/52110100</t>
  </si>
  <si>
    <t xml:space="preserve">A.-Schweitzer-Schule: Unterhaltung der Grundstücke und baulichen Anlagen </t>
  </si>
  <si>
    <t>36.51.01.00/52913003</t>
  </si>
  <si>
    <t>21.11.05.01/78510100</t>
  </si>
  <si>
    <t>HB18/002</t>
  </si>
  <si>
    <t>Komplettsanierung Bergschule Bad Kösen</t>
  </si>
  <si>
    <t>21.11.02.00/78510100</t>
  </si>
  <si>
    <t>HB19/004</t>
  </si>
  <si>
    <t>TB18/002</t>
  </si>
  <si>
    <t>Endausbau Anliegerstraßen Wohngebiet "Flemminger Weg"</t>
  </si>
  <si>
    <t>55.11.00.00/78520100</t>
  </si>
  <si>
    <t>11.17.00.02/78510100</t>
  </si>
  <si>
    <t>51.12.00.00/53185023</t>
  </si>
  <si>
    <t>Sanierung Gradierwerk Bad Kösen</t>
  </si>
  <si>
    <t>11.13.00.02/78340100</t>
  </si>
  <si>
    <t>11.13.00.02/78310100</t>
  </si>
  <si>
    <t>EDV: Erwerb bewegl. Vermögen &gt; 1.000 €</t>
  </si>
  <si>
    <t>EDV: Erwerb Software und Lizenzen</t>
  </si>
  <si>
    <t>26.11.00.01/78510100</t>
  </si>
  <si>
    <t>HB18/001</t>
  </si>
  <si>
    <t>21.11.00.00/52110100</t>
  </si>
  <si>
    <t xml:space="preserve">Georgenschule: Unterhaltung der Grundstücke und baulichen Anlagen  </t>
  </si>
  <si>
    <t>11.17.00.02/52110100</t>
  </si>
  <si>
    <t>Rathaus:  Unterh. Grundst. u. baul. Anlagen</t>
  </si>
  <si>
    <t>HB20/003</t>
  </si>
  <si>
    <t>Rathaus: ortsfeste Klimatisierung EDV</t>
  </si>
  <si>
    <t>21.11.00.00/78530100</t>
  </si>
  <si>
    <t>HB20/005</t>
  </si>
  <si>
    <t>Theater NMB: Innenausbau Alter Schlachthof/Umnutzung Theater</t>
  </si>
  <si>
    <t>TB16/002</t>
  </si>
  <si>
    <t>Flurbereinigungsverfahren Goseck - Himmelswege</t>
  </si>
  <si>
    <t>Theater NMB: Sicherung Roßb. Str. 12, Umnutzung Schlachthof zum Theater</t>
  </si>
  <si>
    <t>57.31.10.00/53180700</t>
  </si>
  <si>
    <t>Tierpark Bad Kösen: Baukostenzuschuss</t>
  </si>
  <si>
    <t>21.11.04.00/78310100</t>
  </si>
  <si>
    <t>AG21/045</t>
  </si>
  <si>
    <t>Uta-Grundschule, Erwerb/Montage Spielgeräte Freifläche</t>
  </si>
  <si>
    <t>55.11.00.00/52110100</t>
  </si>
  <si>
    <t xml:space="preserve">Öff. Grün: Unterh. Grd.st. + baul. Anlagen </t>
  </si>
  <si>
    <t>11.13.00.01/78310100</t>
  </si>
  <si>
    <t>AG21/018</t>
  </si>
  <si>
    <t>Org.: Erwerb bewegl. Vermögen &gt; 1.000 €</t>
  </si>
  <si>
    <t>HB20/006</t>
  </si>
  <si>
    <t>DV21/004</t>
  </si>
  <si>
    <t xml:space="preserve">Georgenschule: Digitalpakt Schulen </t>
  </si>
  <si>
    <t>21.11.02.00/78530100</t>
  </si>
  <si>
    <t>DV21/006</t>
  </si>
  <si>
    <t xml:space="preserve">Max-Klinger-Schule: Digitalpakt Schulen </t>
  </si>
  <si>
    <t>21.11.03.00/78530100</t>
  </si>
  <si>
    <t>DV21/007</t>
  </si>
  <si>
    <t xml:space="preserve">A.-Schweitzer-Schule: Digitalpakt Schulen </t>
  </si>
  <si>
    <t>21.11.04.00/78530100</t>
  </si>
  <si>
    <t>DV21/008</t>
  </si>
  <si>
    <t xml:space="preserve">Uta-Grundschule: Digitalpakt Schulen </t>
  </si>
  <si>
    <t>21.11.05.01/78530100</t>
  </si>
  <si>
    <t>DV21/009</t>
  </si>
  <si>
    <t xml:space="preserve">Bergschule Bad Kösen: Digitalpakt Schulen </t>
  </si>
  <si>
    <t>DV21/002</t>
  </si>
  <si>
    <t>AG21/021</t>
  </si>
  <si>
    <t>11.13.00.02/78320100</t>
  </si>
  <si>
    <t>EDV: Erwerb bewegl. Verm. 150 - 1.000 €</t>
  </si>
  <si>
    <t>11.17.00.23/78510100</t>
  </si>
  <si>
    <t>HB17/005</t>
  </si>
  <si>
    <t>51.12.00.00/53185017</t>
  </si>
  <si>
    <t>Leb. Zentren: Stat. Sicherung Moritzplatz 8</t>
  </si>
  <si>
    <t>21.11.04.00/52110100</t>
  </si>
  <si>
    <t xml:space="preserve">Uta-Schule: Unterhaltung der Grundstücke und baulichen Anlagen </t>
  </si>
  <si>
    <t>51.12.00.00/78520100</t>
  </si>
  <si>
    <t>TB12/003</t>
  </si>
  <si>
    <t>Sanierung ZOB Hallesche Straße 2</t>
  </si>
  <si>
    <t>SB20/003</t>
  </si>
  <si>
    <t>Städt. Friedhöfe: Unterhaltg. baul. Anlagen</t>
  </si>
  <si>
    <t>TB19/001</t>
  </si>
  <si>
    <t>Planung Neugestaltung Domumfeld</t>
  </si>
  <si>
    <t>21.11.01.00/52110100</t>
  </si>
  <si>
    <t xml:space="preserve">Salztorschule: Unterhaltung der Grundstücke und baulichen Anlagen  </t>
  </si>
  <si>
    <t>25.22.00.00/52110100</t>
  </si>
  <si>
    <t>Stadtarchiv: Unterh.Grd.stücke u.baul.Anl.</t>
  </si>
  <si>
    <t>HB21/008</t>
  </si>
  <si>
    <t>Feuerwehr Bad Kösen: Neubau Garage</t>
  </si>
  <si>
    <t>HB21/002</t>
  </si>
  <si>
    <t>Rathaus: ortsfeste Klimatisierg.Bürgerbüro</t>
  </si>
  <si>
    <t xml:space="preserve">Klimatisierung / Lüftung zurückgestellt, noch Klärungsbedarf zur weiteren Nutzung der Räumlichkeiten des jetzigen Bürgerbüros </t>
  </si>
  <si>
    <t>51.12.00.00/52210110</t>
  </si>
  <si>
    <t>12.61.00.01/78530100</t>
  </si>
  <si>
    <t>SB21/005</t>
  </si>
  <si>
    <t>57.51.00.00/52219904</t>
  </si>
  <si>
    <t>TTS: GRW Tourist. Leitsystem Stadt NMB</t>
  </si>
  <si>
    <t>54.11.00.00/78210100</t>
  </si>
  <si>
    <t>GE21/001</t>
  </si>
  <si>
    <t>Osttangente 3. BA, Erwerb Straße Schulcampus Schönburger Straße</t>
  </si>
  <si>
    <t>SB16/003</t>
  </si>
  <si>
    <t xml:space="preserve">Fahrradbrücke Rudelsburgpromenade </t>
  </si>
  <si>
    <t>51.12.00.00/53185022</t>
  </si>
  <si>
    <t>AG22/007</t>
  </si>
  <si>
    <t>AG22/008</t>
  </si>
  <si>
    <t>DV22/001</t>
  </si>
  <si>
    <t>55.11.00.00/52210900</t>
  </si>
  <si>
    <t>Öff. Grün: Unterh. Bäume in Parkanlagen</t>
  </si>
  <si>
    <t>54.11.00.00/52211200</t>
  </si>
  <si>
    <t>Gemeindestraßen: Unterh.Buswartehallen</t>
  </si>
  <si>
    <t>54.51.10.00/52211400</t>
  </si>
  <si>
    <t>Straßenbeleuchtg.: Unterh. Öff. Beleuchtg.</t>
  </si>
  <si>
    <t xml:space="preserve">Bau von barrierefreien Bushaltestellen im Stadtgebiet   </t>
  </si>
  <si>
    <t>Jägerkaserne 4 a, Umnutzung 1. + 2. OG und Jägerkaserne 4</t>
  </si>
  <si>
    <t>51.12.00.00/53185014</t>
  </si>
  <si>
    <t>51.12.00.00/53185015</t>
  </si>
  <si>
    <t>WnE: Sicherg. Siedlungsstr. 28 - 30 (GWG)</t>
  </si>
  <si>
    <t>WnE: Sicherg. Siedlungsstr. 31 - 34 (GWG)</t>
  </si>
  <si>
    <t>Umbewill. FM Stadtumbau PJ 2013-2018, Beschluss GR 64/22 vom 06.07.2022</t>
  </si>
  <si>
    <t>HB21/001</t>
  </si>
  <si>
    <t xml:space="preserve">Sanierung Rathaus Naumburg </t>
  </si>
  <si>
    <t>51.11.00.00/52910536</t>
  </si>
  <si>
    <t>Erstellung Masterplan "Grüne Innenstadt"</t>
  </si>
  <si>
    <t>Stadtumbau (PJ 2019) Bewill.bescheid 03.12.2019: Ges.kosten = 1.450,0 T€, FM = 100%, Umsetzungszeitraum 2020 - 2023, zusätzl. EM 2023 = 120,8 T€ (= RL Erbe)</t>
  </si>
  <si>
    <t xml:space="preserve">Leb. Zentren: 2. BA Rückbau ehem. JVA </t>
  </si>
  <si>
    <t>51.11.00.00/52910600</t>
  </si>
  <si>
    <t xml:space="preserve">Kosten für Verkehrsplanung </t>
  </si>
  <si>
    <t>21.11.01.00/78530100</t>
  </si>
  <si>
    <t>DV21/005</t>
  </si>
  <si>
    <t xml:space="preserve">Salztorschule: Digitalpakt Schulen </t>
  </si>
  <si>
    <t>28.11.00.05/54310110</t>
  </si>
  <si>
    <t xml:space="preserve">Kulturpflege und Heimatfeste: Öff.arbeit 1000 Jahre Naumburg  </t>
  </si>
  <si>
    <t>36.51.10.00/78510100</t>
  </si>
  <si>
    <t>HB19/005</t>
  </si>
  <si>
    <t>KTE Prießnitz: Erweiterungsanbau</t>
  </si>
  <si>
    <t>55.31.00.00/78510100</t>
  </si>
  <si>
    <t>HB21/007</t>
  </si>
  <si>
    <t>Städt. Friedhöfe: Sanierung Verwaltungs- gebäude Weißenfelser Straße</t>
  </si>
  <si>
    <t>26.11.00.01/78310100</t>
  </si>
  <si>
    <t>AG22/047</t>
  </si>
  <si>
    <t>Theater NMB: Plg./Bau Theken Foyer</t>
  </si>
  <si>
    <t xml:space="preserve">apl. Gen. 29.03.2022: Plg. Peter Zirkel Architekten mbH, Ausführung techn. Personal Theater, d.h. nur Materialkosten + Ausstattung techn. Geräte Gastro/Garderoben </t>
  </si>
  <si>
    <t>12.61.00.01/78310100</t>
  </si>
  <si>
    <t>FFW: Erwerbe bewegl. Vermögen &gt; 1.000 €</t>
  </si>
  <si>
    <t xml:space="preserve">FFW: Sonderförderprogramm Sirenen </t>
  </si>
  <si>
    <t>42.11.00.01/78530100</t>
  </si>
  <si>
    <t>SB21/001</t>
  </si>
  <si>
    <t>Stadion Saalestraße:  Planungskosten Sportstättenentwicklungskonzept</t>
  </si>
  <si>
    <t>25.21.00.01/52711010</t>
  </si>
  <si>
    <t>Städt. Museen: Kosten für Ausstellungen</t>
  </si>
  <si>
    <t>36.51.01.00/78530100</t>
  </si>
  <si>
    <t>SB17/001</t>
  </si>
  <si>
    <t>KTE Zappelmäuse: Instandsetzung Außenanlagen Jägerstraße 4a</t>
  </si>
  <si>
    <t>36.61.10.00/78310100</t>
  </si>
  <si>
    <t>AG22/035</t>
  </si>
  <si>
    <t>Spiel- und Bolzplätze: Erw. Spielgerät</t>
  </si>
  <si>
    <t>Ausstatt. Bürgerbüro, MÜ aus 2021, 2022/23: Überlegungen Umzug Jakobsstraße (noch kein Beschluss GR), jetzt Austausch Möbel am Standort (Datenschutz)</t>
  </si>
  <si>
    <t>11.13.00.01/78320100</t>
  </si>
  <si>
    <t>AG23/004</t>
  </si>
  <si>
    <t>Org.: Erwerb bew. Vermögen 150 - 1.000 €</t>
  </si>
  <si>
    <r>
      <t xml:space="preserve">Möbel Neuanmietung Marienstr. 30/32 = 54.000 € </t>
    </r>
    <r>
      <rPr>
        <sz val="9"/>
        <rFont val="Calibri"/>
        <family val="2"/>
      </rPr>
      <t>→ Übergabe Büros 01.03.2024, Schrank für Sportgeräte Fröbelstr. 44 = 894,61 €, 6 Rollos Rathaus 2.OG = 1.795 €</t>
    </r>
  </si>
  <si>
    <t>55.11.00.00/52210800</t>
  </si>
  <si>
    <t>Öff. Grün: Unterhaltung Wanderwege</t>
  </si>
  <si>
    <t>55.31.00.00/52510100</t>
  </si>
  <si>
    <t xml:space="preserve">Ausführung Straßenbeleuchtung Bergschule erst 2024 </t>
  </si>
  <si>
    <t>11.17.01.00/52911500</t>
  </si>
  <si>
    <t>Liegenschaften:  Kosten Sonstige DL Dritter</t>
  </si>
  <si>
    <t>Kampfmittelüberprüfung Brücke Großjena und Rödel Großwilsdorf</t>
  </si>
  <si>
    <t>36.51.11.00/78310100</t>
  </si>
  <si>
    <t>AG23/025</t>
  </si>
  <si>
    <t>KTE Max-Klinger Kleinjena: Neuausstattung der Horträume</t>
  </si>
  <si>
    <t>25.21.00.01/52550300</t>
  </si>
  <si>
    <t xml:space="preserve">Städt. Museen: Unterhaltung des beweglichen Vermögens </t>
  </si>
  <si>
    <t>25.21.00.02/52711000</t>
  </si>
  <si>
    <t>Max-Klinger-Haus: Kosten f. Ausstellungen</t>
  </si>
  <si>
    <t xml:space="preserve">Verzögerung der Ausstellung "Ein Handschuh", Auszahlung Honorar erst nach Leistungserbringung </t>
  </si>
  <si>
    <t xml:space="preserve">Planungslstg. Toilettenanlage in 2022 weitestgehend erfolgt, Abstimmung Denkmalschutz 2023, Vergabeverfahren 12/2023, Submission 23.01.2024 </t>
  </si>
  <si>
    <t>54.11.00.00/52210700</t>
  </si>
  <si>
    <t>Gemeindestraßen: Unterh. Straßenbäume</t>
  </si>
  <si>
    <t>SB20/001</t>
  </si>
  <si>
    <t xml:space="preserve">Max-Klinger-Schule: Außenanlagen </t>
  </si>
  <si>
    <t>54.11.00.00/52210600</t>
  </si>
  <si>
    <t xml:space="preserve">Gde.straßen: Unterh. Brücken u.Durchlässe </t>
  </si>
  <si>
    <t>Brückenprüfung 2023 Saaleck, Brücke über die Bahn, Auftrag Frühjahr 2023, Umsetzung wg. zeitgleich lfd. Baumaßnahmen DB AG erst 01/2024</t>
  </si>
  <si>
    <t>11.17.00.35/52110150</t>
  </si>
  <si>
    <t>Rudelsburg: Instandsetzg. Brücke (Eingang)</t>
  </si>
  <si>
    <t>Bew.bescheid v. 11.09.2023: Planungslstgn. LPH 1-3, Ges.kosten = 110,0 T€, FM 90% = 99,0 T€, EM 10% = 11,0 T€, apl. Gen.= Eilentsch.OB mit Bekanntgabe FIVA 14.11.2023</t>
  </si>
  <si>
    <t>11.17.00.35/52110154</t>
  </si>
  <si>
    <t>Rudelsburg: Sicherung/Instandsetzung Dach und Terrasse</t>
  </si>
  <si>
    <t>Bew.bescheid v. 21.09.2023: Gesamtkosten = 340,0 T€, FM 90% = 306,0 T€, EM 10% = 34,0 T€, apl. Genehmigung = Vorlage 109/23 GR vom 06.12.2023</t>
  </si>
  <si>
    <t>Georgenschule: Unt. Grd.st.+ bauliche Anl.</t>
  </si>
  <si>
    <t xml:space="preserve">Salztorschule: Unt. Grd.st.+ baul. Anlagen </t>
  </si>
  <si>
    <t>Uta-Schule: Unt. Grd.st.+ bauliche Anlagen</t>
  </si>
  <si>
    <t>36.51.08.00/52110100</t>
  </si>
  <si>
    <t>KTE Hassenhausen: Unt. Grd.st.+ baul.Anl.</t>
  </si>
  <si>
    <t>Fortführung der Plgs.leistgn. bis LPH 4 (Voraussetzung f. FM-Antrag), aus Mehreinn. Investpauschale 2023 wurden zusätzl. Mittel i.H. von 28,0 T€ in 2023 bereitgestellt</t>
  </si>
  <si>
    <t xml:space="preserve">Netzanbindung Museum wg. personeller Engpässe EDV/Museum erst in 2024  </t>
  </si>
  <si>
    <t>AG23/005</t>
  </si>
  <si>
    <t xml:space="preserve">Tablet Feuerwehr = 2.200 € wg. personeller Engpässe erst 2024 umsetzbar, Lieferung Beamer = 1.926,61 € erst am 17.01.2024  </t>
  </si>
  <si>
    <t>AG23/006</t>
  </si>
  <si>
    <t xml:space="preserve">Erwerb Tablets, Austausch Notebooks wg. personeller Engpässe EDV erst in 2024 </t>
  </si>
  <si>
    <t>DV23/001</t>
  </si>
  <si>
    <r>
      <t xml:space="preserve">Stadtumbau, FM = 100%, 1.BA (PJ 2016) = 490,0 T€, 2.BA (PJ 2019) = 614,0 T€ </t>
    </r>
    <r>
      <rPr>
        <sz val="9"/>
        <rFont val="Calibri"/>
        <family val="2"/>
      </rPr>
      <t>→ dav.</t>
    </r>
    <r>
      <rPr>
        <sz val="9"/>
        <rFont val="Calibri"/>
        <family val="2"/>
        <scheme val="minor"/>
      </rPr>
      <t xml:space="preserve"> 20.10.2023 Umbewill. 215,0 T€ auf Theater, Rest</t>
    </r>
    <r>
      <rPr>
        <sz val="9"/>
        <rFont val="Calibri"/>
        <family val="2"/>
      </rPr>
      <t xml:space="preserve">∑ MÜ dto. Umbeantragung in 2024 </t>
    </r>
    <r>
      <rPr>
        <sz val="9"/>
        <rFont val="Calibri"/>
        <family val="2"/>
        <scheme val="minor"/>
      </rPr>
      <t xml:space="preserve">  </t>
    </r>
  </si>
  <si>
    <t xml:space="preserve">Grundsatzbeschluss GR51/20 v.08.07.2020: Erwerb komplette Straße + NK, Verzögerg. wg. Lärmschutzwand bzw. dafür notw. Grundstückskauf, Ges.k. 02/2024 = 1.625.000 € </t>
  </si>
  <si>
    <t>FM Leb.Zentren: Bewill. 22.12.2021, Ges.k.= 300 T€, FM (80%) = 240 T€ Einzeldenkmal, EM = 60 T€, 2023: Mehrk. Pflaster, zusätzl. EM = 63,4 T€, geplante Fertigstellung 2024</t>
  </si>
  <si>
    <t>11.17.00.29/52110100</t>
  </si>
  <si>
    <t>Schönburg: Instandsetzung Burgauffahrt</t>
  </si>
  <si>
    <t xml:space="preserve">Eilentsch. OB 11.10.2023, Bekanntgabe FIVA 14.11.2023: zusätzl. FM v. Land (90 %) = 108,0 T€ + 12,0 T€ EM (10 % ) = 120,0 T€ Ges.kosten Rep. Burgauffahrt + Mauerkrone </t>
  </si>
  <si>
    <t>KTE Zappelmäuse Naumburg , FM Bund</t>
  </si>
  <si>
    <t xml:space="preserve">KTE Sonnenschein Bad Kösen, FM Bund </t>
  </si>
  <si>
    <t>36.51.08.00/78310100</t>
  </si>
  <si>
    <t>AG23/021</t>
  </si>
  <si>
    <t xml:space="preserve">KTE Hassenhausen: Erwerb Kindersitz- gruppen 1 Tisch und 2 Bänke  </t>
  </si>
  <si>
    <t xml:space="preserve">durch Langzeiterkrankung/Personalengpass im SG 66 Verzögerung in der Abarbeitung der Beschaffungen in 2023, Lieferung 11.03.2024 </t>
  </si>
  <si>
    <t>AG23/042</t>
  </si>
  <si>
    <t>12.61.00.01/78320100</t>
  </si>
  <si>
    <t>AG23/043</t>
  </si>
  <si>
    <t>FFW: Erwerbe bew. Vermögen 150 - 1.000 €</t>
  </si>
  <si>
    <t>FZ23/001</t>
  </si>
  <si>
    <t xml:space="preserve">FFW: Tanklöschfahrzeug 4000 Bad Kösen </t>
  </si>
  <si>
    <t>11.14.10.01/54310700</t>
  </si>
  <si>
    <t>Rechtsangelegenh.: Sachverständ.kosten</t>
  </si>
  <si>
    <t xml:space="preserve">Rechtsberatungsauftrag PWC zur Abwägung und Bewertung Sanierung Bulabana, Teilveräußerung Finanzanlagevermögen Kubi an Stadt, Umsetzung 1. HJ 2024 </t>
  </si>
  <si>
    <t xml:space="preserve">2023 = 27,0 T€ apl. Gen. für Planungslstgn., 1. AR Ing.büro 02/24, dto. 2023: apl. Gen. GR24/24 vom 24.04.2024 = 198.530 € für Kostensteigerung Außenanlagen  </t>
  </si>
  <si>
    <t>Anpassungsarbeiten Brandschutzkonzept Rathaus im Zusammenhang mit Sanierung Ratskeller (laufendes Vorhaben)</t>
  </si>
  <si>
    <t>baul.Nebenlstg.DigitalPakt Schule, Bew.besch.LSA 27.12.2021, Ausschreibg. 11/2022 wg. zu hoher Abweichg, zurückgezogen, neu: Juli 2023, Folgemaßn. Digitalisierg.: 150,0 T€ Brandschutz Flure + 3,0 T€ Erneuerg. Fluchtwegpläne + 25,0 T€ allg. Sanierg.</t>
  </si>
  <si>
    <t>21.11.02.00/52110100</t>
  </si>
  <si>
    <t xml:space="preserve">Max-Klinger-Grundschule: Unterhaltung der Grundstücke und baulichen Anlagen </t>
  </si>
  <si>
    <t>36.51.07.00/52110100</t>
  </si>
  <si>
    <t xml:space="preserve">KTE Sonnenschein Bad Kösen, Unterhaltg. Der Grundstücke u. baul. Anlagen  </t>
  </si>
  <si>
    <t xml:space="preserve">Umsetzung Brandschutzkonzept (EVAlarm), lfd. Bearbeitung, Ansatz 2023 = 20,0 T€, davon offen = 10.085 €   </t>
  </si>
  <si>
    <t>HB23/002</t>
  </si>
  <si>
    <t>Rathaus: Notstromaggregat</t>
  </si>
  <si>
    <t xml:space="preserve">Einbau Notstromaggregat (EDV, Organisation), Planung in Arbeit, lfd. Vorhaben </t>
  </si>
  <si>
    <t>HB23/003</t>
  </si>
  <si>
    <t xml:space="preserve">Feuerwehr Naumburg: Standortuntersuchung </t>
  </si>
  <si>
    <t>HB23/001</t>
  </si>
  <si>
    <t xml:space="preserve">Einsatz erneuerbarer Energien im Zuge der Schulsanierung, Ges.kosten = 77,2 T€ </t>
  </si>
  <si>
    <t>Gesamtübertrag nach 2024</t>
  </si>
  <si>
    <t>57.31.00.00/52211600</t>
  </si>
  <si>
    <t>Märkte: Unterhaltg. unbewegl. Vermögen</t>
  </si>
  <si>
    <t>51.11.00.00/52910535</t>
  </si>
  <si>
    <t>Energet. Quartierskonzept NMB West</t>
  </si>
  <si>
    <t>TB19/004</t>
  </si>
  <si>
    <t>Verkehrsanlage L 205 Henne bis Gerödigsberge</t>
  </si>
  <si>
    <t>Verwaltungsvereinbarung mit Landesstraßenbaubehörde über Planungsleistungen bis Entwurfsplanung, laufende Maßnahme</t>
  </si>
  <si>
    <t>Zuw.Bescheid BLK vom 20.10.2023 = Ges.kosten 180,1 T€, FM = 59,0 T€, EM = 121,1 T€</t>
  </si>
  <si>
    <t>54.61.00.00/78520100</t>
  </si>
  <si>
    <t>TB22/004</t>
  </si>
  <si>
    <t>Ausbau touristischer Parkplatz Blütengrund Großjena</t>
  </si>
  <si>
    <t xml:space="preserve">Neubau Kanuanlegestelle Großjena durch BLK (Verschiebg. 1 Jahr), danach Ausbau tourist. Parkplatz durch Stadt NMB, GRW-Förderantrag 2024, Realisierung 2025/26  </t>
  </si>
  <si>
    <t>11.13.20.01/52510100</t>
  </si>
  <si>
    <t>Kommunale Dienste: Haltung Fahrzeuge</t>
  </si>
  <si>
    <t>üpl. Gen. OB 07.12.2023 zur Reparatur Getriebeschaden Hubsteiger  gärtnerischer Bereich, Leistungsende 25.03.2024 (Verzög. Ersatzteillieferg.), Rechn. v. 04.06.2024</t>
  </si>
  <si>
    <t>TB23/008</t>
  </si>
  <si>
    <t>Kanalbau R.-Kanzler-Straße/Am Galgenberg Bad Kösen</t>
  </si>
  <si>
    <t>21.11.03.00/78310100</t>
  </si>
  <si>
    <t>AG23/012</t>
  </si>
  <si>
    <t>A.-Schweitzer-Schule: Erwerb Sitzgruppe</t>
  </si>
  <si>
    <t>aus personellen Gründen (Mitarbeiterwechsel, krankheitsbedingter Ausfall) im HHJ 2023 nur teilw. Umsetzung investiver Maßn. für Außenanlagen Schulen/Kitas</t>
  </si>
  <si>
    <t>21.11.05.01/78310100</t>
  </si>
  <si>
    <t>AG23/017</t>
  </si>
  <si>
    <t>Bergschule Bad Kösen: Erwerb und Einbau portables Sonnensegel</t>
  </si>
  <si>
    <t>AG23/026</t>
  </si>
  <si>
    <t>KTE Max-Klinger Kleinjena: Erwerb und Montage Sonnensegel</t>
  </si>
  <si>
    <t>57.51.00.00/52219900</t>
  </si>
  <si>
    <t xml:space="preserve">TTS: Unterhaltung des tourist. Leitsystems </t>
  </si>
  <si>
    <t>Mittelübertragungen per 31.12.2023 (Stand: 16.09.2024)</t>
  </si>
  <si>
    <t>Abarbeitung 09/2024</t>
  </si>
  <si>
    <r>
      <t xml:space="preserve">Max-Klinger-Grundschule: </t>
    </r>
    <r>
      <rPr>
        <b/>
        <sz val="10"/>
        <rFont val="Calibri"/>
        <family val="2"/>
        <scheme val="minor"/>
      </rPr>
      <t>Teilsan. 1.BA</t>
    </r>
  </si>
  <si>
    <r>
      <t xml:space="preserve">Max-Klinger-Grundschule: </t>
    </r>
    <r>
      <rPr>
        <b/>
        <sz val="10"/>
        <rFont val="Calibri"/>
        <family val="2"/>
        <scheme val="minor"/>
      </rPr>
      <t xml:space="preserve">Teilsan. 2. BA </t>
    </r>
  </si>
  <si>
    <r>
      <t xml:space="preserve">Max-Klinger-Grundsch: </t>
    </r>
    <r>
      <rPr>
        <b/>
        <sz val="10"/>
        <rFont val="Calibri"/>
        <family val="2"/>
        <scheme val="minor"/>
      </rPr>
      <t>Photovoltaikanlage</t>
    </r>
  </si>
  <si>
    <r>
      <t>BAFA-Förderung</t>
    </r>
    <r>
      <rPr>
        <sz val="9"/>
        <rFont val="Calibri"/>
        <family val="2"/>
        <scheme val="minor"/>
      </rPr>
      <t xml:space="preserve"> Energieberatung Nichtwohngebäude, Ges.kosten = 11.400 €, FM = 8.000 €, EM = 3.400 €, geplante Umsetzung in 2024</t>
    </r>
  </si>
  <si>
    <t>Erstellung Brandschutzkonzept 2023 neu geplant, Auftrag ausgelöst</t>
  </si>
  <si>
    <r>
      <t>BAFA-Förderung</t>
    </r>
    <r>
      <rPr>
        <sz val="9"/>
        <rFont val="Calibri"/>
        <family val="2"/>
        <scheme val="minor"/>
      </rPr>
      <t xml:space="preserve"> Energieberatung Nichtwohngebäude, Ges.kosten = 7.400 €, FM = 5.900 €, EM = 1.500 €, geplante Umsetzung in 2024</t>
    </r>
  </si>
  <si>
    <t>erledigt</t>
  </si>
  <si>
    <t>Rep./Umrüstung STB-Unfallschaden Jakobsring, Ausführg. 03/2024</t>
  </si>
  <si>
    <t xml:space="preserve">Pflanzung Kugelrobinie Marktplatz NMB erst nach Frost möglich </t>
  </si>
  <si>
    <t>Sandstrahlarbeiten Denkmäler Stadtpark/Graffity witt.bedingt MÜ</t>
  </si>
  <si>
    <t>Sanierg. Wegedecke Wanderwege, Wohngebiet Flemminger Weg, Arbeiten witterungsbedingt unterbrochen, Verschiebung nach 2024</t>
  </si>
  <si>
    <t>Baumpflege Gutspark Großjena bis einschließl. Februar 2024</t>
  </si>
  <si>
    <t>Reparatur Multicar BLK-LD 85, Leistungserbringung erst 2024</t>
  </si>
  <si>
    <t xml:space="preserve">Projektförderung Stadt (jährl. 1.000 € + zweckgebund. Mittel Dritter) </t>
  </si>
  <si>
    <t xml:space="preserve">Innenaubau/Umnutzg. MÜ 2021 = 160,0 T€ baufachl.Prüfg., 11/2022 = Ausschreibg. Planer bis LPH 3, 2023: Auftrag Plg., 2024: Förderantrag "Leb. Zentren",  Bewill., 2025: Plg.+ Ausschreibg., evtl. Baubeginn, Ges.k.= 4,0 Mio.€, FM 80% (Einzeldenkmal)  </t>
  </si>
  <si>
    <t>Forderung Feuerwehrunfallkasse = Sanierg. Standort oder Neubau, Machbark.studie teurer als geplant, Ansatz 2024 = zusätzl. 30 T€</t>
  </si>
  <si>
    <t>Lieferverzug Hydraul. Rettungsgerät LUKAS FFW Bad Kösen</t>
  </si>
  <si>
    <t xml:space="preserve">Lieferengpass Geräte/Absturzsicherungen, Bestellung von 07/2023 </t>
  </si>
  <si>
    <t>Digitalpakt 2021-2024: Bewill.bescheid 27.12.2021, Umsetzg. 2022 ff.</t>
  </si>
  <si>
    <t>aus personellen Gründen (Mitarbeiterwechsel, krankheitsbedingter Ausfall) in 2023 nur teilw. Umsetzung investiver Maßn. für Außenanlagen Schulen/Kitas</t>
  </si>
  <si>
    <t xml:space="preserve">Neuausstattg. Horträume mit Mobiliar erst nach Fertigstellg. der Saniergs.maßn. Max-Klinger-Schule incl. Horträume in 2024 möglich </t>
  </si>
  <si>
    <t>FM Nationale Projekte des Städtebaus, Bewill.bescheid vom 21.03.2021, Ges.kosten = 666,7 T€, FM = 600,0 T€, EM = 66,7 T€</t>
  </si>
  <si>
    <t>Gemeinschaftsbaumaßnahme mit AZV Naumburg, Beauftragung Planungsbüro und Baumaßnahme durch AZV erfolgt</t>
  </si>
  <si>
    <t>bauliche Nebenlstgn. DigitalPakt Schule, Bew.besch. LSA 27.12.2021, Ausschreibg. 11/2022, Vergabe 23.02.2023, Ausführg. 2023, erst danach Umsetzung möglich</t>
  </si>
  <si>
    <t xml:space="preserve">Abriss Gartenlaube im Zusammenhang mit Sanierung Max-Klinger-Grundschule      2. BA, (Asbestentsorgung), Angebot = 11.781,00 €, Umsetzung bis 10.05.2024  </t>
  </si>
  <si>
    <t xml:space="preserve">bauliche Nebenlstg. DigitalPakt Schule, Bew.besch.LSA 27.12.2021, Ausschreibg. 11/2022 wegen zu hoher Abweichg. zurückgezogen, neu: Juli 2023, 28,0 T€ = Restleistungen für Folgemaßnahmen Netzwerkverkabelung Digitalisierung </t>
  </si>
  <si>
    <t xml:space="preserve">Holzbeplankung Turnhalle Uta-Schule, Fertigstellung u. Abrechnung 3. KW 2024 </t>
  </si>
  <si>
    <t>Reinigung Spanndecke Hohe Lilie durch Spezialfirma, Auflage bei Prüfung Vergabevermerk 10/2023 = Einholung Vergleichsangebote, Verschiebung nach 2024</t>
  </si>
  <si>
    <t>2 x Verzög. Projektfertigstellg: 1) Dauerausstellung 20. Jahrhundert, Honorar = 4,9 T€,  2) Ausstellg. Kapp-Lüttich-Putsch = 7,0 T€ (I/2024)</t>
  </si>
  <si>
    <t xml:space="preserve">zweckgeb. Einsatz Restmittel üpl. Gen. 17.10.2023 für Veranstalt./ Formate in Vorb. des Stadtjubiläums 2028, 2024: Licht-/Lasershow im Rahmen eines Abendmarktes </t>
  </si>
  <si>
    <t>Fördermaßnahme des Bundes "Sprache = Schlüssel zur Welt", Restmittel 2023, Einnahme = Ausgabe</t>
  </si>
  <si>
    <t xml:space="preserve">KFW-Fördermaßn. Bewill. 20.10.2022, Ges.kosten = 102,4 T€, FM = 76,8 T€, Dritte = 15,4 T€, Naturstiftung DAVID = 10,2 T€, EM Stadt = 0 €, Verlängerung Bewill.zeitraum bis 10/2024    </t>
  </si>
  <si>
    <t>Lebendige Zentren, Bewill. 22.12.2021, Ges.kosten = 60,0 T€, FM = 40,0 T€, EM = 20,0 T€</t>
  </si>
  <si>
    <t>Auftrag 21.12.2023: Verkehrsplanung im Rahmen DE Punschrau = 25,0 T€, Umsetzung 2024</t>
  </si>
  <si>
    <t xml:space="preserve">Bewill. 16.12.2020 (PJ 2020), Ges.kosten = 720,0 T€, FM = 648,0 T€, EM Stadt (10%) = 72,0 T€ </t>
  </si>
  <si>
    <t xml:space="preserve">Bewill. 16.12.2020 (PJ 2020), Ges.kosten = 1.498,7 T€, FM= 1.348,8 T€, EM Stadt (10%)= 149,9 T€ </t>
  </si>
  <si>
    <t xml:space="preserve">(Stiftg.VNW) Bewill. 16.12.2020, Ges.kosten = 910,8 T€, FM = 819,7 T€, EM Stadt (10%) = 91,1 T€ </t>
  </si>
  <si>
    <t>Bewill. 21.12.2022 (PJ 2022), Ges.kosten = 622,3 T€, FM = 414,9 T€, EM Stadt (1/3) = 207,4 T€</t>
  </si>
  <si>
    <t>GR 5/24 vom 14.02.2024: apl. Ausgaben 2023 bei gleichzeitigem Mittelübertrag ins Folgejahr</t>
  </si>
  <si>
    <t>Rep. Buswartehallen Bad Kösen, Naumburger Straße, Ausführung witterungsbedingt 2024</t>
  </si>
  <si>
    <t>ZE FM v. BLK 24.09.2019, 2 x Aufhebg. Ausschreibg. Vermessg., 2020: Holzschutzgutachten, 2023: Erstellg.Grundriss/dig. Dokumentation, n.e. Antrag Fristverlängerung bis 06/2025</t>
  </si>
  <si>
    <t>Wartung 9 Senkelektranten, Auftrag v. 06.09.2023, Kapazitätsenpass bei ausführender Firma</t>
  </si>
  <si>
    <t>Zuschussvertrag 03.12.2019: Baukostenzuschuss 2022 und 2023 je 15.000 € (unvollst. Unterlagen) und Erhöhung um 4 % ab 2022 (Bedarfsprüfung nach § 3 Nr. 2 offen)</t>
  </si>
  <si>
    <t>Ersatz beschädigte Fahnenmaste/Drehpins Holzmarkt (Auftrag 11.01.2023) und Vogelwiese (Auftrag 03.02.2023), alle Rechte bei Herstellerfirma, Ausführung 19.08.2024</t>
  </si>
  <si>
    <t>FM-Bescheid 05.05.2021: 1. Teil = Konzept/Machbark.studie 05/2021 - 08/2024, Verlängerung Bew.zeitr. (zeitl. Verzögerung, Präsentation Konzept 01/2024), Fertigstellung 2024</t>
  </si>
  <si>
    <t xml:space="preserve">Kassensystem für Theater Naumburg - Umsetzung erst nach Umzug Theater zum neuen Standort Talstraße  </t>
  </si>
  <si>
    <t>Wechsel VOIS/GESO (Gewerbe) zu HSH begonnen, DMS Steuern und Liegenschaften verschoben auf 2024, neues Ratsinformationssystem in 2023 fertig, Restleistungen 2024</t>
  </si>
  <si>
    <t xml:space="preserve">KISA Datenträgeraustausch mit Finanzamt (Gew.steuer,IFR/KMV), IFR Veranlagung (Hund-, Grund- u. Gewerbesteuer, sonstige wiederkehrende Einnahmen), 2 x lfd. Maßnahmen </t>
  </si>
  <si>
    <t>15 x Bildbearb.programm, Programm SOG-Vollzugsdienst, Ersatz + Migration LIMES, VOIS Gebührenkasse, Becker Billet TTS (alles wg. pers. Engpass EDV erst in 2024)</t>
  </si>
  <si>
    <t>Gesamtpaket OB + Vorzimmer, Öff.arb. + EDV, Ges.k.= 25,0 T€ (MÜ 2020/2021/2022) wg. Pers.mangel SG Hochbau, Ausführung/Baufreiheit Weihn.ferien/Urlaub OB 01/2024</t>
  </si>
  <si>
    <t>FM Lebendige Zentren: Bewill. 22.12.2021, Ges.k. 3.800 T€, FM (80%) = 3.040 T€ Einzeldenkmal, EM = 760 T€, Auftragsvergabe Planung in 2023, Baubeginn frühestens 2025</t>
  </si>
  <si>
    <t>2021: apl.Gen. Plg. (kostenlos v. BLK bereitgest. FFW-Fahrzeug), 2022: Konkretisierg. der Maßn., Ges.kosten = 398 T€ (Preissteig. Stahlbau), 2023: Vergabe, geplante Fertigstellung 2024</t>
  </si>
  <si>
    <t xml:space="preserve">Zentrale Beschaffg. Land Sachsen-Anhalt, Ges.kosten = 518,2 T€, FM = 170,0 T€, Auslieferung 31.01.2024 </t>
  </si>
  <si>
    <t xml:space="preserve">Zuw. aus Bundesmitteln für Sirenenstandorte Schellsitz u. Großjena (je 17.350 €), FM = 100%, hier: Restleistungen Schellsitz (geplante Umsetzung 05/2024)  </t>
  </si>
  <si>
    <t xml:space="preserve">1. BA "Verbess. der Schulinfrastruktur finanzschwacher Kommunen", Bew.bescheid v. 26.03.2020, Ges.kosten 1.060,0 T€, dav.ff.= 960,0 T€, FM (90%) = 864,0 T€, EM=196,0 T€ </t>
  </si>
  <si>
    <t xml:space="preserve">2. BA = Fortführungsmaßn. Allg. Sanierung über die brandschutztechnische Ertüchtigung hinaus, Ges.kosten = 2.250.000 € = 100 % EM Stadt (kreditfinanziert) </t>
  </si>
  <si>
    <t xml:space="preserve">nach Ablehnung FM-Antrag "Wachstum u. nachh. Erneuerg." erfolgte MÜ zum Verbau in 2023, wg. Mitarbeiterwechsel und krankheitsbedingtem Ausfall n.e. MÜ nach 2024  </t>
  </si>
  <si>
    <t xml:space="preserve">aus personellen Gründen (Mitarbeiterwechsel, krankh. bed. Ausfall) im HHJ 2023 nur teilw. Umsetzung investiver Maßn. für Außenanlagen Schulen/Kitas, das Sonnensegel (z.Zt. Borlachschule) wechselt nach Sanierung in die Bergschule </t>
  </si>
  <si>
    <t>Ges.kosten = 6,1 Mio.€, FM 90% "Soziale Integration im Quartier" (PSI) Bew.besch. 06.12.2018/03.12.2019/30.11.2020/12.07.2021 = 5.489,9 T€ FM zusätzl. EM = 1,6 Mio.€ (2024/25) Gesamtkosten neu 7,7 Mio.€ (Stand: 03/2024)</t>
  </si>
  <si>
    <t>zweckgeb. Zuw. BLK 2020 (Lützen Mio.) =  500,0 T€ (Plg. ab 2021) und Bew.bescheid 22.12.2021 WnE ab 2022: Ges.kosten 825,0 T€, FM = 550,0 T€, EM = RL Erbe = 275,0 T€, 2023: apl. Gen. GR 128/23 vom 06.12.2023 = 294.775,25 € (Umbewill.Stadtumbau PJ 2019)</t>
  </si>
  <si>
    <t>ursprüngl. Erw. Spielgrät Bad Kösen Saalberge, OR Bad Kösen hat um MÜ gebeten, Ziel = Umsetzung des Spielplatzes im Kurpark, Abstimmung untere Denkmalbehörde offen</t>
  </si>
  <si>
    <t xml:space="preserve">Wachstum + nachh. Erneuerung: Bewill.bescheid 16.12.2020 (PJ 2020), Ges.kosten 2021-2023 = 1.700,0 T€, FM = 1.133,3 T€, EM Stadt = 566,7 T€, 90 % Fertigstellg., Restlstg. 2024  </t>
  </si>
  <si>
    <t>Nachrüstung Buswartehalle Kleinjena (Beleuchtung) mit Solar-Paneel 6. KW 2024</t>
  </si>
  <si>
    <t xml:space="preserve">Städteb.Vertrag 30.07.2019 mit B+E Maßnahme GmbH: Pauschalsumme 135 T€, dav. Fertigstellung restl. Erschließung, Personalengpass KDL, Ausschreibung 2. HJ 2024 </t>
  </si>
  <si>
    <t xml:space="preserve">Vereinb.v. 24.10.2018 zur freiwill. Übernahme v. Beiträgen nach § 19 Flurbereinigungsgesetz durch Stadt NMB, Ges.kosten Stadt 2019-2024 = 200,0 T€, Verzög.Baumaßn. Gosecker Weg </t>
  </si>
  <si>
    <t>Buchungsstelle</t>
  </si>
  <si>
    <t>Stadtumbau: 1. BA San. Hang Bauernweg</t>
  </si>
  <si>
    <r>
      <t xml:space="preserve">Vergabe Plgs.leistg. 2021, </t>
    </r>
    <r>
      <rPr>
        <b/>
        <sz val="9"/>
        <rFont val="Calibri"/>
        <family val="2"/>
        <scheme val="minor"/>
      </rPr>
      <t>TA 30.11.2022 Vorlage 112/22: keine Zustimmung zum Bau Fahrradbrücke!</t>
    </r>
    <r>
      <rPr>
        <sz val="9"/>
        <rFont val="Calibri"/>
        <family val="2"/>
        <scheme val="minor"/>
      </rPr>
      <t xml:space="preserve"> Fertigstellg.Gen.plg. bis LPH 4 aus MÜaV, Zeitverzög. durch Bearb.wechsel, vorerst kein FM-Antrag </t>
    </r>
  </si>
  <si>
    <t>geplante Vergabe an Fachbüro, Ziel: Betrachtung der Zukunftsperspektive aller Sportstätten in NMB (Demografie-Check, Nutz.optionen, Wirtschaftlichk. betrachtg.), n.e. Verschieb. nach 2024 wg. 2 unbesetzten Stellen Stadtplanung u. Priorität Bulabana</t>
  </si>
  <si>
    <t xml:space="preserve">lfd. Bearbeitung </t>
  </si>
  <si>
    <t>lfd. Bearbeitung</t>
  </si>
  <si>
    <t xml:space="preserve">lfd. Bearbeitg. </t>
  </si>
  <si>
    <t>offen</t>
  </si>
  <si>
    <t>Seite 1</t>
  </si>
  <si>
    <t>Seite 2</t>
  </si>
  <si>
    <t>Seite 3</t>
  </si>
  <si>
    <t>Seite 4</t>
  </si>
  <si>
    <t>Seite 5</t>
  </si>
  <si>
    <t>Seite 6</t>
  </si>
  <si>
    <t>Seite 7</t>
  </si>
  <si>
    <t>Seite 8</t>
  </si>
  <si>
    <t xml:space="preserve">offen </t>
  </si>
  <si>
    <t>HH-Sperre</t>
  </si>
  <si>
    <t>E = A Hochwasserhilfe 2013, 12. Änd.bescheid 16.08.2023, Ges.summe = 3.111.689 €, Übergabe im September 2024</t>
  </si>
  <si>
    <t>davon "erledigt"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</si>
</sst>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5F1F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wrapText="1"/>
    </xf>
    <xf numFmtId="0" fontId="7" fillId="0" borderId="0" xfId="0" applyFont="1"/>
    <xf numFmtId="4" fontId="7" fillId="0" borderId="0" xfId="0" applyNumberFormat="1" applyFont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" fontId="4" fillId="2" borderId="3" xfId="0" applyNumberFormat="1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3" xfId="0" applyNumberFormat="1" applyFont="1" applyFill="1" applyBorder="1"/>
    <xf numFmtId="4" fontId="4" fillId="5" borderId="2" xfId="0" applyNumberFormat="1" applyFont="1" applyFill="1" applyBorder="1"/>
    <xf numFmtId="4" fontId="4" fillId="2" borderId="1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wrapText="1"/>
    </xf>
    <xf numFmtId="4" fontId="4" fillId="5" borderId="2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4" fontId="4" fillId="5" borderId="1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4" fontId="4" fillId="2" borderId="3" xfId="0" applyNumberFormat="1" applyFont="1" applyFill="1" applyBorder="1" applyAlignment="1">
      <alignment wrapText="1"/>
    </xf>
    <xf numFmtId="4" fontId="4" fillId="5" borderId="2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4" fillId="2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/>
    <xf numFmtId="4" fontId="4" fillId="5" borderId="1" xfId="0" applyNumberFormat="1" applyFont="1" applyFill="1" applyBorder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4" fillId="4" borderId="1" xfId="0" applyFont="1" applyFill="1" applyBorder="1"/>
    <xf numFmtId="0" fontId="16" fillId="0" borderId="0" xfId="0" applyFont="1" applyFill="1"/>
    <xf numFmtId="0" fontId="9" fillId="5" borderId="0" xfId="0" applyFont="1" applyFill="1"/>
    <xf numFmtId="0" fontId="9" fillId="0" borderId="0" xfId="0" applyFont="1" applyFill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6" fillId="5" borderId="0" xfId="0" applyNumberFormat="1" applyFont="1" applyFill="1"/>
    <xf numFmtId="4" fontId="6" fillId="0" borderId="0" xfId="0" applyNumberFormat="1" applyFont="1" applyFill="1"/>
    <xf numFmtId="0" fontId="9" fillId="0" borderId="1" xfId="0" applyFont="1" applyBorder="1" applyAlignment="1">
      <alignment wrapText="1"/>
    </xf>
    <xf numFmtId="4" fontId="4" fillId="5" borderId="1" xfId="0" applyNumberFormat="1" applyFont="1" applyFill="1" applyBorder="1" applyAlignment="1">
      <alignment horizontal="right" wrapText="1"/>
    </xf>
    <xf numFmtId="0" fontId="4" fillId="0" borderId="0" xfId="0" applyFont="1" applyBorder="1"/>
    <xf numFmtId="0" fontId="9" fillId="0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2" borderId="9" xfId="0" applyFont="1" applyFill="1" applyBorder="1"/>
    <xf numFmtId="0" fontId="5" fillId="0" borderId="10" xfId="0" applyFont="1" applyBorder="1" applyAlignment="1">
      <alignment horizontal="center" wrapText="1"/>
    </xf>
    <xf numFmtId="0" fontId="4" fillId="2" borderId="11" xfId="0" applyFont="1" applyFill="1" applyBorder="1"/>
    <xf numFmtId="0" fontId="5" fillId="0" borderId="12" xfId="0" applyFont="1" applyBorder="1" applyAlignment="1">
      <alignment horizontal="center" wrapText="1"/>
    </xf>
    <xf numFmtId="0" fontId="4" fillId="5" borderId="11" xfId="0" applyFont="1" applyFill="1" applyBorder="1"/>
    <xf numFmtId="0" fontId="5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/>
    <xf numFmtId="4" fontId="5" fillId="2" borderId="12" xfId="0" applyNumberFormat="1" applyFont="1" applyFill="1" applyBorder="1" applyAlignment="1">
      <alignment horizontal="center" wrapText="1"/>
    </xf>
    <xf numFmtId="0" fontId="4" fillId="0" borderId="11" xfId="0" applyFont="1" applyBorder="1" applyAlignment="1"/>
    <xf numFmtId="0" fontId="4" fillId="2" borderId="13" xfId="0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wrapText="1"/>
    </xf>
    <xf numFmtId="4" fontId="4" fillId="2" borderId="14" xfId="0" applyNumberFormat="1" applyFont="1" applyFill="1" applyBorder="1" applyAlignment="1">
      <alignment horizontal="right" wrapText="1"/>
    </xf>
    <xf numFmtId="4" fontId="5" fillId="2" borderId="15" xfId="0" applyNumberFormat="1" applyFont="1" applyFill="1" applyBorder="1" applyAlignment="1">
      <alignment horizontal="center" wrapText="1"/>
    </xf>
    <xf numFmtId="0" fontId="4" fillId="5" borderId="9" xfId="0" applyFont="1" applyFill="1" applyBorder="1"/>
    <xf numFmtId="0" fontId="4" fillId="5" borderId="9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9" fillId="0" borderId="18" xfId="0" applyFont="1" applyFill="1" applyBorder="1" applyAlignment="1">
      <alignment horizontal="left" vertical="center" wrapText="1"/>
    </xf>
    <xf numFmtId="4" fontId="4" fillId="2" borderId="18" xfId="0" applyNumberFormat="1" applyFont="1" applyFill="1" applyBorder="1" applyAlignment="1">
      <alignment wrapText="1"/>
    </xf>
    <xf numFmtId="4" fontId="5" fillId="2" borderId="19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2" borderId="20" xfId="0" applyFont="1" applyFill="1" applyBorder="1"/>
    <xf numFmtId="0" fontId="9" fillId="0" borderId="21" xfId="0" applyFont="1" applyFill="1" applyBorder="1" applyAlignment="1">
      <alignment horizontal="center"/>
    </xf>
    <xf numFmtId="0" fontId="9" fillId="0" borderId="21" xfId="0" applyFont="1" applyFill="1" applyBorder="1" applyAlignment="1">
      <alignment wrapText="1"/>
    </xf>
    <xf numFmtId="4" fontId="4" fillId="2" borderId="21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5" fillId="2" borderId="22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wrapText="1"/>
    </xf>
    <xf numFmtId="0" fontId="6" fillId="4" borderId="14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wrapText="1"/>
    </xf>
    <xf numFmtId="4" fontId="6" fillId="4" borderId="14" xfId="0" applyNumberFormat="1" applyFont="1" applyFill="1" applyBorder="1" applyAlignment="1">
      <alignment wrapText="1"/>
    </xf>
    <xf numFmtId="0" fontId="13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4" fontId="5" fillId="0" borderId="12" xfId="0" applyNumberFormat="1" applyFont="1" applyBorder="1" applyAlignment="1">
      <alignment horizontal="center" wrapText="1"/>
    </xf>
    <xf numFmtId="0" fontId="4" fillId="2" borderId="17" xfId="0" applyFont="1" applyFill="1" applyBorder="1" applyAlignment="1">
      <alignment wrapText="1"/>
    </xf>
    <xf numFmtId="0" fontId="4" fillId="0" borderId="1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wrapText="1"/>
    </xf>
    <xf numFmtId="4" fontId="5" fillId="0" borderId="15" xfId="0" applyNumberFormat="1" applyFont="1" applyBorder="1" applyAlignment="1">
      <alignment horizontal="center" wrapText="1"/>
    </xf>
    <xf numFmtId="0" fontId="4" fillId="0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4" fontId="17" fillId="0" borderId="12" xfId="0" applyNumberFormat="1" applyFont="1" applyBorder="1" applyAlignment="1">
      <alignment horizontal="center" wrapText="1"/>
    </xf>
    <xf numFmtId="0" fontId="4" fillId="5" borderId="11" xfId="0" applyFont="1" applyFill="1" applyBorder="1" applyAlignment="1">
      <alignment wrapText="1"/>
    </xf>
    <xf numFmtId="0" fontId="4" fillId="5" borderId="13" xfId="0" applyFont="1" applyFill="1" applyBorder="1" applyAlignment="1">
      <alignment wrapText="1"/>
    </xf>
    <xf numFmtId="0" fontId="4" fillId="0" borderId="14" xfId="0" applyFont="1" applyFill="1" applyBorder="1" applyAlignment="1">
      <alignment horizontal="center" wrapText="1"/>
    </xf>
    <xf numFmtId="4" fontId="4" fillId="5" borderId="14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5" borderId="11" xfId="0" applyFont="1" applyFill="1" applyBorder="1" applyAlignment="1">
      <alignment wrapText="1"/>
    </xf>
    <xf numFmtId="0" fontId="4" fillId="5" borderId="17" xfId="0" applyFont="1" applyFill="1" applyBorder="1" applyAlignment="1">
      <alignment wrapText="1"/>
    </xf>
    <xf numFmtId="4" fontId="4" fillId="5" borderId="18" xfId="0" applyNumberFormat="1" applyFont="1" applyFill="1" applyBorder="1" applyAlignment="1">
      <alignment wrapText="1"/>
    </xf>
    <xf numFmtId="17" fontId="6" fillId="4" borderId="11" xfId="0" applyNumberFormat="1" applyFont="1" applyFill="1" applyBorder="1"/>
    <xf numFmtId="0" fontId="13" fillId="4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14" fillId="3" borderId="14" xfId="0" applyFont="1" applyFill="1" applyBorder="1"/>
    <xf numFmtId="4" fontId="6" fillId="3" borderId="14" xfId="0" applyNumberFormat="1" applyFont="1" applyFill="1" applyBorder="1"/>
    <xf numFmtId="0" fontId="13" fillId="3" borderId="14" xfId="0" applyFont="1" applyFill="1" applyBorder="1"/>
    <xf numFmtId="0" fontId="13" fillId="3" borderId="15" xfId="0" applyFont="1" applyFill="1" applyBorder="1" applyAlignment="1">
      <alignment horizontal="center"/>
    </xf>
    <xf numFmtId="44" fontId="5" fillId="0" borderId="12" xfId="1" applyFont="1" applyBorder="1" applyAlignment="1">
      <alignment horizontal="center" wrapText="1"/>
    </xf>
    <xf numFmtId="14" fontId="0" fillId="0" borderId="0" xfId="0" applyNumberFormat="1" applyAlignment="1"/>
    <xf numFmtId="0" fontId="1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wrapText="1"/>
    </xf>
    <xf numFmtId="0" fontId="14" fillId="0" borderId="0" xfId="0" applyFont="1" applyFill="1"/>
    <xf numFmtId="4" fontId="19" fillId="0" borderId="0" xfId="0" applyNumberFormat="1" applyFont="1" applyFill="1"/>
    <xf numFmtId="4" fontId="1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4" fillId="5" borderId="11" xfId="0" applyFont="1" applyFill="1" applyBorder="1" applyAlignment="1">
      <alignment wrapText="1"/>
    </xf>
    <xf numFmtId="4" fontId="4" fillId="0" borderId="5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4" fillId="5" borderId="1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5" borderId="2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4" fontId="4" fillId="5" borderId="1" xfId="0" applyNumberFormat="1" applyFont="1" applyFill="1" applyBorder="1" applyAlignment="1">
      <alignment horizontal="right" wrapText="1"/>
    </xf>
    <xf numFmtId="4" fontId="4" fillId="5" borderId="2" xfId="0" applyNumberFormat="1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6" xfId="0" applyFont="1" applyBorder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B5F1FD"/>
      <color rgb="FFA4EDFC"/>
      <color rgb="FFC2FBAB"/>
      <color rgb="FF99FFCC"/>
      <color rgb="FF99FF66"/>
      <color rgb="FFFFCCCC"/>
      <color rgb="FFFF99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9"/>
  <sheetViews>
    <sheetView tabSelected="1" topLeftCell="A139" workbookViewId="0">
      <selection activeCell="F159" sqref="F159"/>
    </sheetView>
  </sheetViews>
  <sheetFormatPr baseColWidth="10" defaultRowHeight="15" x14ac:dyDescent="0.25"/>
  <cols>
    <col min="1" max="1" width="2" customWidth="1"/>
    <col min="2" max="2" width="19.7109375" style="2" customWidth="1"/>
    <col min="3" max="3" width="11.28515625" style="13" customWidth="1"/>
    <col min="4" max="4" width="34.5703125" style="2" customWidth="1"/>
    <col min="5" max="5" width="12.7109375" style="2" customWidth="1"/>
    <col min="6" max="6" width="53" customWidth="1"/>
    <col min="7" max="7" width="11.7109375" style="65" customWidth="1"/>
  </cols>
  <sheetData>
    <row r="1" spans="2:7" ht="24" customHeight="1" x14ac:dyDescent="0.25"/>
    <row r="2" spans="2:7" ht="18.75" x14ac:dyDescent="0.3">
      <c r="B2" s="3" t="s">
        <v>285</v>
      </c>
      <c r="F2" s="146"/>
      <c r="G2" s="147" t="s">
        <v>360</v>
      </c>
    </row>
    <row r="3" spans="2:7" ht="14.25" customHeight="1" thickBot="1" x14ac:dyDescent="0.3">
      <c r="D3" s="37"/>
    </row>
    <row r="4" spans="2:7" s="1" customFormat="1" ht="30.75" thickBot="1" x14ac:dyDescent="0.3">
      <c r="B4" s="80" t="s">
        <v>0</v>
      </c>
      <c r="C4" s="80" t="s">
        <v>1</v>
      </c>
      <c r="D4" s="80" t="s">
        <v>2</v>
      </c>
      <c r="E4" s="81" t="s">
        <v>3</v>
      </c>
      <c r="F4" s="82" t="s">
        <v>4</v>
      </c>
      <c r="G4" s="83" t="s">
        <v>286</v>
      </c>
    </row>
    <row r="5" spans="2:7" s="4" customFormat="1" ht="26.25" customHeight="1" x14ac:dyDescent="0.25">
      <c r="B5" s="84" t="s">
        <v>49</v>
      </c>
      <c r="C5" s="47" t="s">
        <v>5</v>
      </c>
      <c r="D5" s="53" t="s">
        <v>50</v>
      </c>
      <c r="E5" s="29">
        <v>3029.57</v>
      </c>
      <c r="F5" s="17" t="s">
        <v>242</v>
      </c>
      <c r="G5" s="85" t="s">
        <v>356</v>
      </c>
    </row>
    <row r="6" spans="2:7" s="4" customFormat="1" ht="37.5" customHeight="1" x14ac:dyDescent="0.25">
      <c r="B6" s="86" t="s">
        <v>269</v>
      </c>
      <c r="C6" s="48" t="s">
        <v>5</v>
      </c>
      <c r="D6" s="75" t="s">
        <v>270</v>
      </c>
      <c r="E6" s="19">
        <v>10747.47</v>
      </c>
      <c r="F6" s="11" t="s">
        <v>271</v>
      </c>
      <c r="G6" s="87" t="s">
        <v>293</v>
      </c>
    </row>
    <row r="7" spans="2:7" s="4" customFormat="1" ht="37.5" customHeight="1" x14ac:dyDescent="0.25">
      <c r="B7" s="86" t="s">
        <v>238</v>
      </c>
      <c r="C7" s="76" t="s">
        <v>5</v>
      </c>
      <c r="D7" s="77" t="s">
        <v>239</v>
      </c>
      <c r="E7" s="19">
        <v>15000</v>
      </c>
      <c r="F7" s="11" t="s">
        <v>240</v>
      </c>
      <c r="G7" s="87" t="s">
        <v>293</v>
      </c>
    </row>
    <row r="8" spans="2:7" s="4" customFormat="1" ht="37.5" customHeight="1" x14ac:dyDescent="0.25">
      <c r="B8" s="88" t="s">
        <v>223</v>
      </c>
      <c r="C8" s="48" t="s">
        <v>5</v>
      </c>
      <c r="D8" s="75" t="s">
        <v>224</v>
      </c>
      <c r="E8" s="73">
        <v>120000</v>
      </c>
      <c r="F8" s="11" t="s">
        <v>225</v>
      </c>
      <c r="G8" s="87" t="s">
        <v>356</v>
      </c>
    </row>
    <row r="9" spans="2:7" s="4" customFormat="1" ht="37.5" customHeight="1" x14ac:dyDescent="0.25">
      <c r="B9" s="88" t="s">
        <v>202</v>
      </c>
      <c r="C9" s="48" t="s">
        <v>5</v>
      </c>
      <c r="D9" s="75" t="s">
        <v>203</v>
      </c>
      <c r="E9" s="73">
        <v>110000</v>
      </c>
      <c r="F9" s="11" t="s">
        <v>204</v>
      </c>
      <c r="G9" s="87" t="s">
        <v>356</v>
      </c>
    </row>
    <row r="10" spans="2:7" s="4" customFormat="1" ht="37.5" customHeight="1" x14ac:dyDescent="0.25">
      <c r="B10" s="88" t="s">
        <v>205</v>
      </c>
      <c r="C10" s="48" t="s">
        <v>5</v>
      </c>
      <c r="D10" s="55" t="s">
        <v>206</v>
      </c>
      <c r="E10" s="73">
        <v>340000</v>
      </c>
      <c r="F10" s="11" t="s">
        <v>207</v>
      </c>
      <c r="G10" s="89" t="s">
        <v>356</v>
      </c>
    </row>
    <row r="11" spans="2:7" s="4" customFormat="1" ht="15" customHeight="1" x14ac:dyDescent="0.25">
      <c r="B11" s="90" t="s">
        <v>183</v>
      </c>
      <c r="C11" s="48" t="s">
        <v>5</v>
      </c>
      <c r="D11" s="55" t="s">
        <v>184</v>
      </c>
      <c r="E11" s="19">
        <v>3834.9</v>
      </c>
      <c r="F11" s="11" t="s">
        <v>185</v>
      </c>
      <c r="G11" s="91" t="s">
        <v>293</v>
      </c>
    </row>
    <row r="12" spans="2:7" s="4" customFormat="1" ht="26.25" customHeight="1" x14ac:dyDescent="0.25">
      <c r="B12" s="92" t="s">
        <v>47</v>
      </c>
      <c r="C12" s="78" t="s">
        <v>5</v>
      </c>
      <c r="D12" s="72" t="s">
        <v>208</v>
      </c>
      <c r="E12" s="73">
        <v>11400</v>
      </c>
      <c r="F12" s="179" t="s">
        <v>290</v>
      </c>
      <c r="G12" s="91" t="s">
        <v>356</v>
      </c>
    </row>
    <row r="13" spans="2:7" s="4" customFormat="1" ht="37.5" customHeight="1" x14ac:dyDescent="0.25">
      <c r="B13" s="86" t="s">
        <v>47</v>
      </c>
      <c r="C13" s="48" t="s">
        <v>5</v>
      </c>
      <c r="D13" s="55" t="s">
        <v>48</v>
      </c>
      <c r="E13" s="19">
        <v>16800</v>
      </c>
      <c r="F13" s="11" t="s">
        <v>310</v>
      </c>
      <c r="G13" s="91" t="s">
        <v>356</v>
      </c>
    </row>
    <row r="14" spans="2:7" s="4" customFormat="1" ht="26.25" customHeight="1" x14ac:dyDescent="0.25">
      <c r="B14" s="88" t="s">
        <v>101</v>
      </c>
      <c r="C14" s="48" t="s">
        <v>5</v>
      </c>
      <c r="D14" s="55" t="s">
        <v>209</v>
      </c>
      <c r="E14" s="73">
        <v>11400</v>
      </c>
      <c r="F14" s="179" t="s">
        <v>290</v>
      </c>
      <c r="G14" s="91" t="s">
        <v>356</v>
      </c>
    </row>
    <row r="15" spans="2:7" s="4" customFormat="1" ht="51.75" customHeight="1" x14ac:dyDescent="0.25">
      <c r="B15" s="86" t="s">
        <v>101</v>
      </c>
      <c r="C15" s="48" t="s">
        <v>5</v>
      </c>
      <c r="D15" s="55" t="s">
        <v>102</v>
      </c>
      <c r="E15" s="19">
        <v>178000</v>
      </c>
      <c r="F15" s="11" t="s">
        <v>243</v>
      </c>
      <c r="G15" s="91" t="s">
        <v>356</v>
      </c>
    </row>
    <row r="16" spans="2:7" s="4" customFormat="1" ht="37.5" customHeight="1" thickBot="1" x14ac:dyDescent="0.3">
      <c r="B16" s="93" t="s">
        <v>244</v>
      </c>
      <c r="C16" s="94" t="s">
        <v>5</v>
      </c>
      <c r="D16" s="95" t="s">
        <v>245</v>
      </c>
      <c r="E16" s="96">
        <v>12000</v>
      </c>
      <c r="F16" s="180" t="s">
        <v>311</v>
      </c>
      <c r="G16" s="97" t="s">
        <v>356</v>
      </c>
    </row>
    <row r="17" spans="2:7" s="74" customFormat="1" ht="37.5" customHeight="1" x14ac:dyDescent="0.25"/>
    <row r="18" spans="2:7" s="74" customFormat="1" ht="13.5" customHeight="1" x14ac:dyDescent="0.25"/>
    <row r="19" spans="2:7" s="74" customFormat="1" ht="15" customHeight="1" x14ac:dyDescent="0.25">
      <c r="G19" s="148" t="s">
        <v>361</v>
      </c>
    </row>
    <row r="20" spans="2:7" s="74" customFormat="1" ht="9.75" customHeight="1" thickBot="1" x14ac:dyDescent="0.3"/>
    <row r="21" spans="2:7" s="74" customFormat="1" ht="30.75" thickBot="1" x14ac:dyDescent="0.3">
      <c r="B21" s="80" t="s">
        <v>352</v>
      </c>
      <c r="C21" s="80" t="s">
        <v>1</v>
      </c>
      <c r="D21" s="80" t="s">
        <v>2</v>
      </c>
      <c r="E21" s="81" t="s">
        <v>3</v>
      </c>
      <c r="F21" s="82" t="s">
        <v>4</v>
      </c>
      <c r="G21" s="83" t="s">
        <v>286</v>
      </c>
    </row>
    <row r="22" spans="2:7" s="4" customFormat="1" ht="51.75" customHeight="1" x14ac:dyDescent="0.25">
      <c r="B22" s="107" t="s">
        <v>27</v>
      </c>
      <c r="C22" s="108" t="s">
        <v>5</v>
      </c>
      <c r="D22" s="109" t="s">
        <v>28</v>
      </c>
      <c r="E22" s="110">
        <v>28000</v>
      </c>
      <c r="F22" s="111" t="s">
        <v>312</v>
      </c>
      <c r="G22" s="112" t="s">
        <v>293</v>
      </c>
    </row>
    <row r="23" spans="2:7" s="4" customFormat="1" ht="26.25" customHeight="1" x14ac:dyDescent="0.25">
      <c r="B23" s="98" t="s">
        <v>92</v>
      </c>
      <c r="C23" s="47" t="s">
        <v>5</v>
      </c>
      <c r="D23" s="54" t="s">
        <v>210</v>
      </c>
      <c r="E23" s="36">
        <v>11400</v>
      </c>
      <c r="F23" s="181" t="s">
        <v>290</v>
      </c>
      <c r="G23" s="89" t="s">
        <v>356</v>
      </c>
    </row>
    <row r="24" spans="2:7" s="4" customFormat="1" ht="26.25" customHeight="1" x14ac:dyDescent="0.25">
      <c r="B24" s="84" t="s">
        <v>92</v>
      </c>
      <c r="C24" s="47" t="s">
        <v>5</v>
      </c>
      <c r="D24" s="54" t="s">
        <v>93</v>
      </c>
      <c r="E24" s="29">
        <v>5793.28</v>
      </c>
      <c r="F24" s="17" t="s">
        <v>313</v>
      </c>
      <c r="G24" s="91" t="s">
        <v>293</v>
      </c>
    </row>
    <row r="25" spans="2:7" s="4" customFormat="1" ht="37.5" customHeight="1" x14ac:dyDescent="0.25">
      <c r="B25" s="84" t="s">
        <v>189</v>
      </c>
      <c r="C25" s="47" t="s">
        <v>5</v>
      </c>
      <c r="D25" s="54" t="s">
        <v>190</v>
      </c>
      <c r="E25" s="29">
        <v>10500</v>
      </c>
      <c r="F25" s="182" t="s">
        <v>314</v>
      </c>
      <c r="G25" s="89" t="s">
        <v>356</v>
      </c>
    </row>
    <row r="26" spans="2:7" s="4" customFormat="1" ht="26.25" customHeight="1" x14ac:dyDescent="0.25">
      <c r="B26" s="84" t="s">
        <v>166</v>
      </c>
      <c r="C26" s="47" t="s">
        <v>5</v>
      </c>
      <c r="D26" s="54" t="s">
        <v>167</v>
      </c>
      <c r="E26" s="29">
        <v>11900</v>
      </c>
      <c r="F26" s="182" t="s">
        <v>315</v>
      </c>
      <c r="G26" s="87" t="s">
        <v>356</v>
      </c>
    </row>
    <row r="27" spans="2:7" s="4" customFormat="1" ht="26.25" customHeight="1" x14ac:dyDescent="0.25">
      <c r="B27" s="84" t="s">
        <v>191</v>
      </c>
      <c r="C27" s="47" t="s">
        <v>5</v>
      </c>
      <c r="D27" s="54" t="s">
        <v>192</v>
      </c>
      <c r="E27" s="29">
        <v>2000</v>
      </c>
      <c r="F27" s="182" t="s">
        <v>193</v>
      </c>
      <c r="G27" s="87" t="s">
        <v>293</v>
      </c>
    </row>
    <row r="28" spans="2:7" s="4" customFormat="1" ht="15" customHeight="1" x14ac:dyDescent="0.25">
      <c r="B28" s="84" t="s">
        <v>103</v>
      </c>
      <c r="C28" s="47" t="s">
        <v>5</v>
      </c>
      <c r="D28" s="54" t="s">
        <v>104</v>
      </c>
      <c r="E28" s="29">
        <v>10000</v>
      </c>
      <c r="F28" s="11" t="s">
        <v>291</v>
      </c>
      <c r="G28" s="87" t="s">
        <v>358</v>
      </c>
    </row>
    <row r="29" spans="2:7" s="4" customFormat="1" ht="37.5" customHeight="1" x14ac:dyDescent="0.25">
      <c r="B29" s="84" t="s">
        <v>148</v>
      </c>
      <c r="C29" s="47" t="s">
        <v>5</v>
      </c>
      <c r="D29" s="54" t="s">
        <v>149</v>
      </c>
      <c r="E29" s="29">
        <v>7002.31</v>
      </c>
      <c r="F29" s="11" t="s">
        <v>316</v>
      </c>
      <c r="G29" s="87" t="s">
        <v>359</v>
      </c>
    </row>
    <row r="30" spans="2:7" s="4" customFormat="1" ht="26.25" customHeight="1" x14ac:dyDescent="0.25">
      <c r="B30" s="99" t="s">
        <v>29</v>
      </c>
      <c r="C30" s="49" t="s">
        <v>5</v>
      </c>
      <c r="D30" s="54" t="s">
        <v>226</v>
      </c>
      <c r="E30" s="31">
        <v>2685.62</v>
      </c>
      <c r="F30" s="79" t="s">
        <v>317</v>
      </c>
      <c r="G30" s="87" t="s">
        <v>356</v>
      </c>
    </row>
    <row r="31" spans="2:7" s="4" customFormat="1" ht="26.25" customHeight="1" x14ac:dyDescent="0.25">
      <c r="B31" s="100" t="s">
        <v>246</v>
      </c>
      <c r="C31" s="49" t="s">
        <v>5</v>
      </c>
      <c r="D31" s="54" t="s">
        <v>247</v>
      </c>
      <c r="E31" s="34">
        <v>10085</v>
      </c>
      <c r="F31" s="79" t="s">
        <v>248</v>
      </c>
      <c r="G31" s="145" t="s">
        <v>356</v>
      </c>
    </row>
    <row r="32" spans="2:7" s="4" customFormat="1" ht="26.25" customHeight="1" x14ac:dyDescent="0.25">
      <c r="B32" s="99" t="s">
        <v>26</v>
      </c>
      <c r="C32" s="49" t="s">
        <v>5</v>
      </c>
      <c r="D32" s="54" t="s">
        <v>227</v>
      </c>
      <c r="E32" s="31">
        <v>2820.02</v>
      </c>
      <c r="F32" s="79" t="s">
        <v>317</v>
      </c>
      <c r="G32" s="145" t="s">
        <v>356</v>
      </c>
    </row>
    <row r="33" spans="2:7" s="4" customFormat="1" ht="24" customHeight="1" x14ac:dyDescent="0.25">
      <c r="B33" s="99" t="s">
        <v>211</v>
      </c>
      <c r="C33" s="49" t="s">
        <v>5</v>
      </c>
      <c r="D33" s="54" t="s">
        <v>212</v>
      </c>
      <c r="E33" s="31">
        <v>7400</v>
      </c>
      <c r="F33" s="181" t="s">
        <v>292</v>
      </c>
      <c r="G33" s="91" t="s">
        <v>293</v>
      </c>
    </row>
    <row r="34" spans="2:7" s="12" customFormat="1" ht="37.5" customHeight="1" x14ac:dyDescent="0.25">
      <c r="B34" s="113" t="s">
        <v>259</v>
      </c>
      <c r="C34" s="50" t="s">
        <v>5</v>
      </c>
      <c r="D34" s="56" t="s">
        <v>260</v>
      </c>
      <c r="E34" s="177">
        <v>102400</v>
      </c>
      <c r="F34" s="11" t="s">
        <v>318</v>
      </c>
      <c r="G34" s="91" t="s">
        <v>359</v>
      </c>
    </row>
    <row r="35" spans="2:7" s="12" customFormat="1" ht="26.25" customHeight="1" x14ac:dyDescent="0.25">
      <c r="B35" s="113" t="s">
        <v>139</v>
      </c>
      <c r="C35" s="50" t="s">
        <v>5</v>
      </c>
      <c r="D35" s="58" t="s">
        <v>140</v>
      </c>
      <c r="E35" s="33">
        <v>37565.82</v>
      </c>
      <c r="F35" s="11" t="s">
        <v>319</v>
      </c>
      <c r="G35" s="91" t="s">
        <v>356</v>
      </c>
    </row>
    <row r="36" spans="2:7" s="12" customFormat="1" ht="26.25" customHeight="1" x14ac:dyDescent="0.25">
      <c r="B36" s="105" t="s">
        <v>143</v>
      </c>
      <c r="C36" s="104" t="s">
        <v>5</v>
      </c>
      <c r="D36" s="58" t="s">
        <v>144</v>
      </c>
      <c r="E36" s="18">
        <v>8324.16</v>
      </c>
      <c r="F36" s="11" t="s">
        <v>320</v>
      </c>
      <c r="G36" s="91" t="s">
        <v>356</v>
      </c>
    </row>
    <row r="37" spans="2:7" s="12" customFormat="1" ht="26.25" customHeight="1" thickBot="1" x14ac:dyDescent="0.3">
      <c r="B37" s="178" t="s">
        <v>110</v>
      </c>
      <c r="C37" s="106" t="s">
        <v>5</v>
      </c>
      <c r="D37" s="101" t="s">
        <v>353</v>
      </c>
      <c r="E37" s="136">
        <v>116789.22</v>
      </c>
      <c r="F37" s="183" t="s">
        <v>136</v>
      </c>
      <c r="G37" s="97" t="s">
        <v>356</v>
      </c>
    </row>
    <row r="38" spans="2:7" s="12" customFormat="1" ht="15" customHeight="1" x14ac:dyDescent="0.25"/>
    <row r="39" spans="2:7" s="12" customFormat="1" ht="15" customHeight="1" x14ac:dyDescent="0.25"/>
    <row r="40" spans="2:7" s="12" customFormat="1" x14ac:dyDescent="0.25">
      <c r="G40" s="149" t="s">
        <v>362</v>
      </c>
    </row>
    <row r="41" spans="2:7" s="12" customFormat="1" ht="9.75" customHeight="1" thickBot="1" x14ac:dyDescent="0.3"/>
    <row r="42" spans="2:7" s="12" customFormat="1" ht="30.75" customHeight="1" thickBot="1" x14ac:dyDescent="0.3">
      <c r="B42" s="80" t="s">
        <v>352</v>
      </c>
      <c r="C42" s="80" t="s">
        <v>1</v>
      </c>
      <c r="D42" s="80" t="s">
        <v>2</v>
      </c>
      <c r="E42" s="81" t="s">
        <v>3</v>
      </c>
      <c r="F42" s="82" t="s">
        <v>4</v>
      </c>
      <c r="G42" s="83" t="s">
        <v>286</v>
      </c>
    </row>
    <row r="43" spans="2:7" s="12" customFormat="1" ht="26.25" customHeight="1" x14ac:dyDescent="0.25">
      <c r="B43" s="113" t="s">
        <v>132</v>
      </c>
      <c r="C43" s="50" t="s">
        <v>5</v>
      </c>
      <c r="D43" s="56" t="s">
        <v>134</v>
      </c>
      <c r="E43" s="31">
        <v>170000</v>
      </c>
      <c r="F43" s="11" t="s">
        <v>321</v>
      </c>
      <c r="G43" s="91" t="s">
        <v>293</v>
      </c>
    </row>
    <row r="44" spans="2:7" s="12" customFormat="1" ht="26.25" customHeight="1" x14ac:dyDescent="0.25">
      <c r="B44" s="113" t="s">
        <v>133</v>
      </c>
      <c r="C44" s="50" t="s">
        <v>5</v>
      </c>
      <c r="D44" s="56" t="s">
        <v>135</v>
      </c>
      <c r="E44" s="31">
        <v>865900</v>
      </c>
      <c r="F44" s="11" t="s">
        <v>322</v>
      </c>
      <c r="G44" s="91" t="s">
        <v>356</v>
      </c>
    </row>
    <row r="45" spans="2:7" s="12" customFormat="1" ht="24" customHeight="1" x14ac:dyDescent="0.25">
      <c r="B45" s="99" t="s">
        <v>90</v>
      </c>
      <c r="C45" s="49" t="s">
        <v>5</v>
      </c>
      <c r="D45" s="54" t="s">
        <v>91</v>
      </c>
      <c r="E45" s="31">
        <v>169738.97</v>
      </c>
      <c r="F45" s="11" t="s">
        <v>323</v>
      </c>
      <c r="G45" s="91" t="s">
        <v>356</v>
      </c>
    </row>
    <row r="46" spans="2:7" s="12" customFormat="1" ht="26.25" customHeight="1" x14ac:dyDescent="0.25">
      <c r="B46" s="99" t="s">
        <v>120</v>
      </c>
      <c r="C46" s="49" t="s">
        <v>5</v>
      </c>
      <c r="D46" s="54" t="s">
        <v>142</v>
      </c>
      <c r="E46" s="31">
        <v>222300</v>
      </c>
      <c r="F46" s="11" t="s">
        <v>324</v>
      </c>
      <c r="G46" s="91" t="s">
        <v>356</v>
      </c>
    </row>
    <row r="47" spans="2:7" s="12" customFormat="1" ht="38.25" customHeight="1" x14ac:dyDescent="0.25">
      <c r="B47" s="88" t="s">
        <v>39</v>
      </c>
      <c r="C47" s="48" t="s">
        <v>5</v>
      </c>
      <c r="D47" s="57" t="s">
        <v>40</v>
      </c>
      <c r="E47" s="42">
        <v>195418.5</v>
      </c>
      <c r="F47" s="11" t="s">
        <v>327</v>
      </c>
      <c r="G47" s="91" t="s">
        <v>359</v>
      </c>
    </row>
    <row r="48" spans="2:7" s="12" customFormat="1" ht="37.5" customHeight="1" x14ac:dyDescent="0.25">
      <c r="B48" s="100" t="s">
        <v>199</v>
      </c>
      <c r="C48" s="49" t="s">
        <v>5</v>
      </c>
      <c r="D48" s="54" t="s">
        <v>200</v>
      </c>
      <c r="E48" s="35">
        <v>16350.52</v>
      </c>
      <c r="F48" s="11" t="s">
        <v>201</v>
      </c>
      <c r="G48" s="91" t="s">
        <v>293</v>
      </c>
    </row>
    <row r="49" spans="2:7" s="12" customFormat="1" ht="26.25" customHeight="1" x14ac:dyDescent="0.25">
      <c r="B49" s="100" t="s">
        <v>195</v>
      </c>
      <c r="C49" s="49" t="s">
        <v>5</v>
      </c>
      <c r="D49" s="54" t="s">
        <v>196</v>
      </c>
      <c r="E49" s="35">
        <v>209556.39</v>
      </c>
      <c r="F49" s="11" t="s">
        <v>325</v>
      </c>
      <c r="G49" s="91" t="s">
        <v>356</v>
      </c>
    </row>
    <row r="50" spans="2:7" s="12" customFormat="1" ht="26.25" customHeight="1" x14ac:dyDescent="0.25">
      <c r="B50" s="100" t="s">
        <v>126</v>
      </c>
      <c r="C50" s="51" t="s">
        <v>5</v>
      </c>
      <c r="D50" s="56" t="s">
        <v>127</v>
      </c>
      <c r="E50" s="24">
        <v>6186.07</v>
      </c>
      <c r="F50" s="11" t="s">
        <v>326</v>
      </c>
      <c r="G50" s="91" t="s">
        <v>293</v>
      </c>
    </row>
    <row r="51" spans="2:7" s="12" customFormat="1" ht="15" customHeight="1" x14ac:dyDescent="0.25">
      <c r="B51" s="163" t="s">
        <v>128</v>
      </c>
      <c r="C51" s="165" t="s">
        <v>5</v>
      </c>
      <c r="D51" s="167" t="s">
        <v>129</v>
      </c>
      <c r="E51" s="159">
        <v>8804.81</v>
      </c>
      <c r="F51" s="20" t="s">
        <v>294</v>
      </c>
      <c r="G51" s="91" t="s">
        <v>293</v>
      </c>
    </row>
    <row r="52" spans="2:7" s="12" customFormat="1" ht="15" customHeight="1" x14ac:dyDescent="0.25">
      <c r="B52" s="164"/>
      <c r="C52" s="166"/>
      <c r="D52" s="168"/>
      <c r="E52" s="160"/>
      <c r="F52" s="20" t="s">
        <v>182</v>
      </c>
      <c r="G52" s="91" t="s">
        <v>293</v>
      </c>
    </row>
    <row r="53" spans="2:7" s="12" customFormat="1" ht="15" customHeight="1" x14ac:dyDescent="0.25">
      <c r="B53" s="161" t="s">
        <v>64</v>
      </c>
      <c r="C53" s="162" t="s">
        <v>5</v>
      </c>
      <c r="D53" s="175" t="s">
        <v>65</v>
      </c>
      <c r="E53" s="176">
        <v>12100.44</v>
      </c>
      <c r="F53" s="79" t="s">
        <v>296</v>
      </c>
      <c r="G53" s="103" t="s">
        <v>293</v>
      </c>
    </row>
    <row r="54" spans="2:7" s="12" customFormat="1" ht="15" customHeight="1" x14ac:dyDescent="0.25">
      <c r="B54" s="161"/>
      <c r="C54" s="162"/>
      <c r="D54" s="175"/>
      <c r="E54" s="176"/>
      <c r="F54" s="79" t="s">
        <v>295</v>
      </c>
      <c r="G54" s="103" t="s">
        <v>293</v>
      </c>
    </row>
    <row r="55" spans="2:7" s="12" customFormat="1" ht="26.25" customHeight="1" x14ac:dyDescent="0.25">
      <c r="B55" s="105" t="s">
        <v>179</v>
      </c>
      <c r="C55" s="52" t="s">
        <v>5</v>
      </c>
      <c r="D55" s="58" t="s">
        <v>180</v>
      </c>
      <c r="E55" s="28">
        <v>13691.31</v>
      </c>
      <c r="F55" s="184" t="s">
        <v>297</v>
      </c>
      <c r="G55" s="91" t="s">
        <v>293</v>
      </c>
    </row>
    <row r="56" spans="2:7" s="12" customFormat="1" ht="15" customHeight="1" x14ac:dyDescent="0.25">
      <c r="B56" s="114" t="s">
        <v>124</v>
      </c>
      <c r="C56" s="51" t="s">
        <v>5</v>
      </c>
      <c r="D56" s="56" t="s">
        <v>125</v>
      </c>
      <c r="E56" s="28">
        <v>22426.15</v>
      </c>
      <c r="F56" s="185" t="s">
        <v>298</v>
      </c>
      <c r="G56" s="91" t="s">
        <v>293</v>
      </c>
    </row>
    <row r="57" spans="2:7" s="12" customFormat="1" ht="15" customHeight="1" x14ac:dyDescent="0.25">
      <c r="B57" s="84" t="s">
        <v>181</v>
      </c>
      <c r="C57" s="47" t="s">
        <v>5</v>
      </c>
      <c r="D57" s="53" t="s">
        <v>98</v>
      </c>
      <c r="E57" s="26">
        <v>7706.83</v>
      </c>
      <c r="F57" s="11" t="s">
        <v>299</v>
      </c>
      <c r="G57" s="91" t="s">
        <v>293</v>
      </c>
    </row>
    <row r="58" spans="2:7" s="5" customFormat="1" ht="15" customHeight="1" x14ac:dyDescent="0.25">
      <c r="B58" s="100" t="s">
        <v>18</v>
      </c>
      <c r="C58" s="49" t="s">
        <v>5</v>
      </c>
      <c r="D58" s="54" t="s">
        <v>22</v>
      </c>
      <c r="E58" s="34">
        <v>2802.2</v>
      </c>
      <c r="F58" s="11" t="s">
        <v>300</v>
      </c>
      <c r="G58" s="91" t="s">
        <v>358</v>
      </c>
    </row>
    <row r="59" spans="2:7" s="5" customFormat="1" ht="25.5" customHeight="1" x14ac:dyDescent="0.25">
      <c r="B59" s="100" t="s">
        <v>257</v>
      </c>
      <c r="C59" s="49" t="s">
        <v>5</v>
      </c>
      <c r="D59" s="54" t="s">
        <v>258</v>
      </c>
      <c r="E59" s="34">
        <v>7619.81</v>
      </c>
      <c r="F59" s="11" t="s">
        <v>328</v>
      </c>
      <c r="G59" s="91" t="s">
        <v>293</v>
      </c>
    </row>
    <row r="60" spans="2:7" s="8" customFormat="1" ht="37.5" customHeight="1" x14ac:dyDescent="0.25">
      <c r="B60" s="100" t="s">
        <v>59</v>
      </c>
      <c r="C60" s="49" t="s">
        <v>5</v>
      </c>
      <c r="D60" s="54" t="s">
        <v>60</v>
      </c>
      <c r="E60" s="34">
        <v>35260</v>
      </c>
      <c r="F60" s="11" t="s">
        <v>329</v>
      </c>
      <c r="G60" s="91" t="s">
        <v>359</v>
      </c>
    </row>
    <row r="61" spans="2:7" s="12" customFormat="1" ht="24" customHeight="1" x14ac:dyDescent="0.25">
      <c r="B61" s="100" t="s">
        <v>283</v>
      </c>
      <c r="C61" s="49" t="s">
        <v>5</v>
      </c>
      <c r="D61" s="54" t="s">
        <v>284</v>
      </c>
      <c r="E61" s="34">
        <v>4470.76</v>
      </c>
      <c r="F61" s="11" t="s">
        <v>330</v>
      </c>
      <c r="G61" s="91" t="s">
        <v>293</v>
      </c>
    </row>
    <row r="62" spans="2:7" s="12" customFormat="1" ht="24" customHeight="1" x14ac:dyDescent="0.25">
      <c r="B62" s="99" t="s">
        <v>113</v>
      </c>
      <c r="C62" s="49" t="s">
        <v>5</v>
      </c>
      <c r="D62" s="54" t="s">
        <v>114</v>
      </c>
      <c r="E62" s="31">
        <v>57775</v>
      </c>
      <c r="F62" s="11" t="s">
        <v>331</v>
      </c>
      <c r="G62" s="87" t="s">
        <v>357</v>
      </c>
    </row>
    <row r="63" spans="2:7" s="12" customFormat="1" ht="15" customHeight="1" thickBot="1" x14ac:dyDescent="0.3">
      <c r="B63" s="115"/>
      <c r="C63" s="116"/>
      <c r="D63" s="117" t="s">
        <v>7</v>
      </c>
      <c r="E63" s="118">
        <f>SUM(E5:E62)</f>
        <v>3234985.1300000004</v>
      </c>
      <c r="F63" s="119"/>
      <c r="G63" s="120"/>
    </row>
    <row r="64" spans="2:7" s="12" customFormat="1" ht="12.75" customHeight="1" x14ac:dyDescent="0.25"/>
    <row r="65" spans="2:7" s="12" customFormat="1" ht="12.75" customHeight="1" x14ac:dyDescent="0.25"/>
    <row r="66" spans="2:7" s="12" customFormat="1" ht="15" customHeight="1" x14ac:dyDescent="0.25">
      <c r="G66" s="149" t="s">
        <v>363</v>
      </c>
    </row>
    <row r="67" spans="2:7" s="12" customFormat="1" ht="9.75" customHeight="1" thickBot="1" x14ac:dyDescent="0.3"/>
    <row r="68" spans="2:7" s="12" customFormat="1" ht="30.75" customHeight="1" thickBot="1" x14ac:dyDescent="0.3">
      <c r="B68" s="80" t="s">
        <v>352</v>
      </c>
      <c r="C68" s="80" t="s">
        <v>1</v>
      </c>
      <c r="D68" s="80" t="s">
        <v>2</v>
      </c>
      <c r="E68" s="81" t="s">
        <v>3</v>
      </c>
      <c r="F68" s="82" t="s">
        <v>4</v>
      </c>
      <c r="G68" s="83" t="s">
        <v>286</v>
      </c>
    </row>
    <row r="69" spans="2:7" s="12" customFormat="1" ht="24" customHeight="1" x14ac:dyDescent="0.25">
      <c r="B69" s="86" t="s">
        <v>66</v>
      </c>
      <c r="C69" s="14" t="s">
        <v>67</v>
      </c>
      <c r="D69" s="55" t="s">
        <v>68</v>
      </c>
      <c r="E69" s="15">
        <v>24000</v>
      </c>
      <c r="F69" s="11" t="s">
        <v>174</v>
      </c>
      <c r="G69" s="91" t="s">
        <v>293</v>
      </c>
    </row>
    <row r="70" spans="2:7" s="12" customFormat="1" ht="24" customHeight="1" x14ac:dyDescent="0.25">
      <c r="B70" s="86" t="s">
        <v>175</v>
      </c>
      <c r="C70" s="14" t="s">
        <v>176</v>
      </c>
      <c r="D70" s="55" t="s">
        <v>177</v>
      </c>
      <c r="E70" s="15">
        <v>57189.61</v>
      </c>
      <c r="F70" s="11" t="s">
        <v>178</v>
      </c>
      <c r="G70" s="91" t="s">
        <v>293</v>
      </c>
    </row>
    <row r="71" spans="2:7" s="12" customFormat="1" ht="26.25" customHeight="1" x14ac:dyDescent="0.25">
      <c r="B71" s="86" t="s">
        <v>42</v>
      </c>
      <c r="C71" s="14" t="s">
        <v>121</v>
      </c>
      <c r="D71" s="55" t="s">
        <v>43</v>
      </c>
      <c r="E71" s="15">
        <v>37649.65</v>
      </c>
      <c r="F71" s="11" t="s">
        <v>332</v>
      </c>
      <c r="G71" s="91" t="s">
        <v>368</v>
      </c>
    </row>
    <row r="72" spans="2:7" s="12" customFormat="1" ht="26.25" customHeight="1" x14ac:dyDescent="0.25">
      <c r="B72" s="86" t="s">
        <v>86</v>
      </c>
      <c r="C72" s="14" t="s">
        <v>85</v>
      </c>
      <c r="D72" s="55" t="s">
        <v>87</v>
      </c>
      <c r="E72" s="15">
        <v>2114</v>
      </c>
      <c r="F72" s="11" t="s">
        <v>214</v>
      </c>
      <c r="G72" s="91" t="s">
        <v>368</v>
      </c>
    </row>
    <row r="73" spans="2:7" s="12" customFormat="1" ht="26.25" customHeight="1" x14ac:dyDescent="0.25">
      <c r="B73" s="86" t="s">
        <v>86</v>
      </c>
      <c r="C73" s="14" t="s">
        <v>122</v>
      </c>
      <c r="D73" s="55" t="s">
        <v>87</v>
      </c>
      <c r="E73" s="15">
        <v>2159.19</v>
      </c>
      <c r="F73" s="11" t="s">
        <v>214</v>
      </c>
      <c r="G73" s="91" t="s">
        <v>368</v>
      </c>
    </row>
    <row r="74" spans="2:7" s="12" customFormat="1" ht="26.25" customHeight="1" x14ac:dyDescent="0.25">
      <c r="B74" s="86" t="s">
        <v>42</v>
      </c>
      <c r="C74" s="14" t="s">
        <v>215</v>
      </c>
      <c r="D74" s="55" t="s">
        <v>43</v>
      </c>
      <c r="E74" s="15">
        <v>4126.6099999999997</v>
      </c>
      <c r="F74" s="11" t="s">
        <v>216</v>
      </c>
      <c r="G74" s="91" t="s">
        <v>356</v>
      </c>
    </row>
    <row r="75" spans="2:7" s="12" customFormat="1" ht="24.75" x14ac:dyDescent="0.25">
      <c r="B75" s="86" t="s">
        <v>86</v>
      </c>
      <c r="C75" s="14" t="s">
        <v>217</v>
      </c>
      <c r="D75" s="55" t="s">
        <v>87</v>
      </c>
      <c r="E75" s="15">
        <v>14169.88</v>
      </c>
      <c r="F75" s="11" t="s">
        <v>218</v>
      </c>
      <c r="G75" s="91" t="s">
        <v>356</v>
      </c>
    </row>
    <row r="76" spans="2:7" s="12" customFormat="1" ht="37.5" customHeight="1" x14ac:dyDescent="0.25">
      <c r="B76" s="86" t="s">
        <v>41</v>
      </c>
      <c r="C76" s="14" t="s">
        <v>84</v>
      </c>
      <c r="D76" s="55" t="s">
        <v>44</v>
      </c>
      <c r="E76" s="15">
        <v>23411.64</v>
      </c>
      <c r="F76" s="11" t="s">
        <v>333</v>
      </c>
      <c r="G76" s="91" t="s">
        <v>356</v>
      </c>
    </row>
    <row r="77" spans="2:7" s="12" customFormat="1" ht="37.5" customHeight="1" x14ac:dyDescent="0.25">
      <c r="B77" s="86" t="s">
        <v>41</v>
      </c>
      <c r="C77" s="14" t="s">
        <v>123</v>
      </c>
      <c r="D77" s="55" t="s">
        <v>44</v>
      </c>
      <c r="E77" s="15">
        <v>6000</v>
      </c>
      <c r="F77" s="11" t="s">
        <v>334</v>
      </c>
      <c r="G77" s="91" t="s">
        <v>368</v>
      </c>
    </row>
    <row r="78" spans="2:7" s="12" customFormat="1" ht="37.5" customHeight="1" x14ac:dyDescent="0.25">
      <c r="B78" s="86" t="s">
        <v>41</v>
      </c>
      <c r="C78" s="14" t="s">
        <v>219</v>
      </c>
      <c r="D78" s="55" t="s">
        <v>44</v>
      </c>
      <c r="E78" s="15">
        <v>49135</v>
      </c>
      <c r="F78" s="11" t="s">
        <v>335</v>
      </c>
      <c r="G78" s="91" t="s">
        <v>356</v>
      </c>
    </row>
    <row r="79" spans="2:7" s="12" customFormat="1" ht="37.5" customHeight="1" x14ac:dyDescent="0.25">
      <c r="B79" s="99" t="s">
        <v>19</v>
      </c>
      <c r="C79" s="30" t="s">
        <v>17</v>
      </c>
      <c r="D79" s="54" t="s">
        <v>25</v>
      </c>
      <c r="E79" s="31">
        <v>31931.82</v>
      </c>
      <c r="F79" s="186" t="s">
        <v>220</v>
      </c>
      <c r="G79" s="121" t="s">
        <v>293</v>
      </c>
    </row>
    <row r="80" spans="2:7" s="12" customFormat="1" ht="24" customHeight="1" x14ac:dyDescent="0.25">
      <c r="B80" s="100" t="s">
        <v>38</v>
      </c>
      <c r="C80" s="30" t="s">
        <v>51</v>
      </c>
      <c r="D80" s="54" t="s">
        <v>52</v>
      </c>
      <c r="E80" s="34">
        <v>25000</v>
      </c>
      <c r="F80" s="186" t="s">
        <v>336</v>
      </c>
      <c r="G80" s="121" t="s">
        <v>293</v>
      </c>
    </row>
    <row r="81" spans="2:7" s="12" customFormat="1" ht="36.75" x14ac:dyDescent="0.25">
      <c r="B81" s="99" t="s">
        <v>38</v>
      </c>
      <c r="C81" s="30" t="s">
        <v>137</v>
      </c>
      <c r="D81" s="54" t="s">
        <v>138</v>
      </c>
      <c r="E81" s="31">
        <v>268753.07</v>
      </c>
      <c r="F81" s="186" t="s">
        <v>337</v>
      </c>
      <c r="G81" s="91" t="s">
        <v>356</v>
      </c>
    </row>
    <row r="82" spans="2:7" s="12" customFormat="1" ht="26.25" customHeight="1" x14ac:dyDescent="0.25">
      <c r="B82" s="100" t="s">
        <v>38</v>
      </c>
      <c r="C82" s="30" t="s">
        <v>107</v>
      </c>
      <c r="D82" s="54" t="s">
        <v>108</v>
      </c>
      <c r="E82" s="34">
        <v>10000</v>
      </c>
      <c r="F82" s="186" t="s">
        <v>109</v>
      </c>
      <c r="G82" s="121" t="s">
        <v>368</v>
      </c>
    </row>
    <row r="83" spans="2:7" s="12" customFormat="1" ht="26.25" customHeight="1" thickBot="1" x14ac:dyDescent="0.3">
      <c r="B83" s="122" t="s">
        <v>38</v>
      </c>
      <c r="C83" s="123" t="s">
        <v>249</v>
      </c>
      <c r="D83" s="124" t="s">
        <v>250</v>
      </c>
      <c r="E83" s="102">
        <v>100000</v>
      </c>
      <c r="F83" s="180" t="s">
        <v>251</v>
      </c>
      <c r="G83" s="125" t="s">
        <v>368</v>
      </c>
    </row>
    <row r="84" spans="2:7" s="12" customFormat="1" ht="15" customHeight="1" x14ac:dyDescent="0.25"/>
    <row r="85" spans="2:7" s="12" customFormat="1" ht="13.5" customHeight="1" x14ac:dyDescent="0.25"/>
    <row r="86" spans="2:7" s="12" customFormat="1" ht="13.5" customHeight="1" x14ac:dyDescent="0.25"/>
    <row r="87" spans="2:7" s="12" customFormat="1" ht="13.5" customHeight="1" x14ac:dyDescent="0.25">
      <c r="G87" s="149" t="s">
        <v>364</v>
      </c>
    </row>
    <row r="88" spans="2:7" s="12" customFormat="1" ht="9.75" customHeight="1" thickBot="1" x14ac:dyDescent="0.3"/>
    <row r="89" spans="2:7" s="12" customFormat="1" ht="30.75" customHeight="1" thickBot="1" x14ac:dyDescent="0.3">
      <c r="B89" s="80" t="s">
        <v>352</v>
      </c>
      <c r="C89" s="80" t="s">
        <v>1</v>
      </c>
      <c r="D89" s="80" t="s">
        <v>2</v>
      </c>
      <c r="E89" s="81" t="s">
        <v>3</v>
      </c>
      <c r="F89" s="82" t="s">
        <v>4</v>
      </c>
      <c r="G89" s="83" t="s">
        <v>286</v>
      </c>
    </row>
    <row r="90" spans="2:7" s="12" customFormat="1" ht="48.75" customHeight="1" x14ac:dyDescent="0.25">
      <c r="B90" s="99" t="s">
        <v>88</v>
      </c>
      <c r="C90" s="30" t="s">
        <v>89</v>
      </c>
      <c r="D90" s="54" t="s">
        <v>131</v>
      </c>
      <c r="E90" s="31">
        <v>160000</v>
      </c>
      <c r="F90" s="187" t="s">
        <v>301</v>
      </c>
      <c r="G90" s="91" t="s">
        <v>356</v>
      </c>
    </row>
    <row r="91" spans="2:7" s="21" customFormat="1" ht="37.5" customHeight="1" x14ac:dyDescent="0.25">
      <c r="B91" s="126" t="s">
        <v>21</v>
      </c>
      <c r="C91" s="30" t="s">
        <v>105</v>
      </c>
      <c r="D91" s="54" t="s">
        <v>106</v>
      </c>
      <c r="E91" s="34">
        <v>396951.48</v>
      </c>
      <c r="F91" s="186" t="s">
        <v>338</v>
      </c>
      <c r="G91" s="91" t="s">
        <v>356</v>
      </c>
    </row>
    <row r="92" spans="2:7" s="12" customFormat="1" ht="24" customHeight="1" x14ac:dyDescent="0.25">
      <c r="B92" s="126" t="s">
        <v>21</v>
      </c>
      <c r="C92" s="30" t="s">
        <v>252</v>
      </c>
      <c r="D92" s="54" t="s">
        <v>253</v>
      </c>
      <c r="E92" s="34">
        <v>20000</v>
      </c>
      <c r="F92" s="186" t="s">
        <v>302</v>
      </c>
      <c r="G92" s="121" t="s">
        <v>369</v>
      </c>
    </row>
    <row r="93" spans="2:7" s="12" customFormat="1" x14ac:dyDescent="0.25">
      <c r="B93" s="127" t="s">
        <v>160</v>
      </c>
      <c r="C93" s="32" t="s">
        <v>232</v>
      </c>
      <c r="D93" s="55" t="s">
        <v>161</v>
      </c>
      <c r="E93" s="18">
        <v>9248.49</v>
      </c>
      <c r="F93" s="11" t="s">
        <v>303</v>
      </c>
      <c r="G93" s="128" t="s">
        <v>293</v>
      </c>
    </row>
    <row r="94" spans="2:7" s="12" customFormat="1" ht="15" customHeight="1" x14ac:dyDescent="0.25">
      <c r="B94" s="127" t="s">
        <v>233</v>
      </c>
      <c r="C94" s="32" t="s">
        <v>234</v>
      </c>
      <c r="D94" s="55" t="s">
        <v>235</v>
      </c>
      <c r="E94" s="18">
        <v>3000</v>
      </c>
      <c r="F94" s="11" t="s">
        <v>304</v>
      </c>
      <c r="G94" s="121" t="s">
        <v>359</v>
      </c>
    </row>
    <row r="95" spans="2:7" s="12" customFormat="1" ht="24" customHeight="1" x14ac:dyDescent="0.25">
      <c r="B95" s="158" t="s">
        <v>160</v>
      </c>
      <c r="C95" s="32" t="s">
        <v>236</v>
      </c>
      <c r="D95" s="55" t="s">
        <v>237</v>
      </c>
      <c r="E95" s="33">
        <v>374458.81</v>
      </c>
      <c r="F95" s="11" t="s">
        <v>339</v>
      </c>
      <c r="G95" s="121" t="s">
        <v>293</v>
      </c>
    </row>
    <row r="96" spans="2:7" s="12" customFormat="1" ht="36" customHeight="1" x14ac:dyDescent="0.25">
      <c r="B96" s="158" t="s">
        <v>111</v>
      </c>
      <c r="C96" s="32" t="s">
        <v>112</v>
      </c>
      <c r="D96" s="55" t="s">
        <v>162</v>
      </c>
      <c r="E96" s="33">
        <v>7239.93</v>
      </c>
      <c r="F96" s="11" t="s">
        <v>340</v>
      </c>
      <c r="G96" s="121" t="s">
        <v>359</v>
      </c>
    </row>
    <row r="97" spans="2:7" s="12" customFormat="1" ht="24" customHeight="1" x14ac:dyDescent="0.25">
      <c r="B97" s="152" t="s">
        <v>15</v>
      </c>
      <c r="C97" s="32" t="s">
        <v>23</v>
      </c>
      <c r="D97" s="55" t="s">
        <v>24</v>
      </c>
      <c r="E97" s="33">
        <v>1200912.18</v>
      </c>
      <c r="F97" s="11" t="s">
        <v>370</v>
      </c>
      <c r="G97" s="121" t="s">
        <v>356</v>
      </c>
    </row>
    <row r="98" spans="2:7" s="12" customFormat="1" ht="15" customHeight="1" x14ac:dyDescent="0.25">
      <c r="B98" s="152" t="s">
        <v>53</v>
      </c>
      <c r="C98" s="32" t="s">
        <v>70</v>
      </c>
      <c r="D98" s="55" t="s">
        <v>71</v>
      </c>
      <c r="E98" s="33">
        <v>133604.68</v>
      </c>
      <c r="F98" s="11" t="s">
        <v>305</v>
      </c>
      <c r="G98" s="91" t="s">
        <v>358</v>
      </c>
    </row>
    <row r="99" spans="2:7" s="12" customFormat="1" ht="15" customHeight="1" x14ac:dyDescent="0.25">
      <c r="B99" s="152" t="s">
        <v>145</v>
      </c>
      <c r="C99" s="32" t="s">
        <v>146</v>
      </c>
      <c r="D99" s="55" t="s">
        <v>147</v>
      </c>
      <c r="E99" s="33">
        <v>167667.47</v>
      </c>
      <c r="F99" s="11" t="s">
        <v>305</v>
      </c>
      <c r="G99" s="91" t="s">
        <v>358</v>
      </c>
    </row>
    <row r="100" spans="2:7" s="12" customFormat="1" ht="37.5" customHeight="1" x14ac:dyDescent="0.25">
      <c r="B100" s="152" t="s">
        <v>33</v>
      </c>
      <c r="C100" s="32" t="s">
        <v>34</v>
      </c>
      <c r="D100" s="55" t="s">
        <v>287</v>
      </c>
      <c r="E100" s="33">
        <v>41298.089999999997</v>
      </c>
      <c r="F100" s="11" t="s">
        <v>341</v>
      </c>
      <c r="G100" s="91" t="s">
        <v>293</v>
      </c>
    </row>
    <row r="101" spans="2:7" s="12" customFormat="1" ht="36.75" x14ac:dyDescent="0.25">
      <c r="B101" s="127" t="s">
        <v>33</v>
      </c>
      <c r="C101" s="32" t="s">
        <v>69</v>
      </c>
      <c r="D101" s="55" t="s">
        <v>288</v>
      </c>
      <c r="E101" s="18">
        <v>845184.41</v>
      </c>
      <c r="F101" s="11" t="s">
        <v>342</v>
      </c>
      <c r="G101" s="121" t="s">
        <v>356</v>
      </c>
    </row>
    <row r="102" spans="2:7" s="12" customFormat="1" ht="24" customHeight="1" x14ac:dyDescent="0.25">
      <c r="B102" s="127" t="s">
        <v>33</v>
      </c>
      <c r="C102" s="32" t="s">
        <v>254</v>
      </c>
      <c r="D102" s="55" t="s">
        <v>289</v>
      </c>
      <c r="E102" s="18">
        <v>38136.11</v>
      </c>
      <c r="F102" s="11" t="s">
        <v>255</v>
      </c>
      <c r="G102" s="121" t="s">
        <v>356</v>
      </c>
    </row>
    <row r="103" spans="2:7" s="12" customFormat="1" ht="15" customHeight="1" x14ac:dyDescent="0.25">
      <c r="B103" s="152" t="s">
        <v>72</v>
      </c>
      <c r="C103" s="32" t="s">
        <v>73</v>
      </c>
      <c r="D103" s="55" t="s">
        <v>74</v>
      </c>
      <c r="E103" s="33">
        <v>43600</v>
      </c>
      <c r="F103" s="11" t="s">
        <v>305</v>
      </c>
      <c r="G103" s="91" t="s">
        <v>358</v>
      </c>
    </row>
    <row r="104" spans="2:7" s="12" customFormat="1" ht="37.5" customHeight="1" x14ac:dyDescent="0.25">
      <c r="B104" s="127" t="s">
        <v>72</v>
      </c>
      <c r="C104" s="16" t="s">
        <v>197</v>
      </c>
      <c r="D104" s="59" t="s">
        <v>198</v>
      </c>
      <c r="E104" s="18">
        <v>225530</v>
      </c>
      <c r="F104" s="11" t="s">
        <v>241</v>
      </c>
      <c r="G104" s="91" t="s">
        <v>293</v>
      </c>
    </row>
    <row r="105" spans="2:7" s="12" customFormat="1" ht="36" customHeight="1" x14ac:dyDescent="0.25">
      <c r="B105" s="127" t="s">
        <v>274</v>
      </c>
      <c r="C105" s="16" t="s">
        <v>275</v>
      </c>
      <c r="D105" s="59" t="s">
        <v>276</v>
      </c>
      <c r="E105" s="18">
        <v>4000</v>
      </c>
      <c r="F105" s="11" t="s">
        <v>306</v>
      </c>
      <c r="G105" s="91" t="s">
        <v>359</v>
      </c>
    </row>
    <row r="106" spans="2:7" s="12" customFormat="1" ht="15" customHeight="1" thickBot="1" x14ac:dyDescent="0.3">
      <c r="B106" s="130" t="s">
        <v>75</v>
      </c>
      <c r="C106" s="131" t="s">
        <v>76</v>
      </c>
      <c r="D106" s="95" t="s">
        <v>77</v>
      </c>
      <c r="E106" s="132">
        <v>57107.28</v>
      </c>
      <c r="F106" s="180" t="s">
        <v>305</v>
      </c>
      <c r="G106" s="97" t="s">
        <v>358</v>
      </c>
    </row>
    <row r="107" spans="2:7" s="12" customFormat="1" ht="15" customHeight="1" x14ac:dyDescent="0.25"/>
    <row r="108" spans="2:7" s="12" customFormat="1" ht="15" customHeight="1" x14ac:dyDescent="0.25"/>
    <row r="109" spans="2:7" s="12" customFormat="1" ht="11.25" customHeight="1" x14ac:dyDescent="0.25"/>
    <row r="110" spans="2:7" s="12" customFormat="1" ht="15" customHeight="1" x14ac:dyDescent="0.25">
      <c r="G110" s="149" t="s">
        <v>365</v>
      </c>
    </row>
    <row r="111" spans="2:7" s="12" customFormat="1" ht="9.75" customHeight="1" thickBot="1" x14ac:dyDescent="0.3"/>
    <row r="112" spans="2:7" s="12" customFormat="1" ht="30.75" customHeight="1" thickBot="1" x14ac:dyDescent="0.3">
      <c r="B112" s="80" t="s">
        <v>352</v>
      </c>
      <c r="C112" s="80" t="s">
        <v>1</v>
      </c>
      <c r="D112" s="80" t="s">
        <v>2</v>
      </c>
      <c r="E112" s="81" t="s">
        <v>3</v>
      </c>
      <c r="F112" s="82" t="s">
        <v>4</v>
      </c>
      <c r="G112" s="83" t="s">
        <v>286</v>
      </c>
    </row>
    <row r="113" spans="2:7" s="12" customFormat="1" ht="36.75" x14ac:dyDescent="0.25">
      <c r="B113" s="100" t="s">
        <v>61</v>
      </c>
      <c r="C113" s="30" t="s">
        <v>62</v>
      </c>
      <c r="D113" s="54" t="s">
        <v>63</v>
      </c>
      <c r="E113" s="34">
        <v>44947.85</v>
      </c>
      <c r="F113" s="186" t="s">
        <v>343</v>
      </c>
      <c r="G113" s="121" t="s">
        <v>356</v>
      </c>
    </row>
    <row r="114" spans="2:7" s="12" customFormat="1" ht="15" customHeight="1" x14ac:dyDescent="0.25">
      <c r="B114" s="129" t="s">
        <v>78</v>
      </c>
      <c r="C114" s="32" t="s">
        <v>79</v>
      </c>
      <c r="D114" s="55" t="s">
        <v>80</v>
      </c>
      <c r="E114" s="33">
        <v>103939.35</v>
      </c>
      <c r="F114" s="11" t="s">
        <v>305</v>
      </c>
      <c r="G114" s="91" t="s">
        <v>358</v>
      </c>
    </row>
    <row r="115" spans="2:7" s="12" customFormat="1" ht="48.75" customHeight="1" x14ac:dyDescent="0.25">
      <c r="B115" s="127" t="s">
        <v>278</v>
      </c>
      <c r="C115" s="32" t="s">
        <v>279</v>
      </c>
      <c r="D115" s="55" t="s">
        <v>280</v>
      </c>
      <c r="E115" s="18">
        <v>5000</v>
      </c>
      <c r="F115" s="11" t="s">
        <v>344</v>
      </c>
      <c r="G115" s="91" t="s">
        <v>359</v>
      </c>
    </row>
    <row r="116" spans="2:7" s="12" customFormat="1" ht="48.75" customHeight="1" x14ac:dyDescent="0.25">
      <c r="B116" s="99" t="s">
        <v>30</v>
      </c>
      <c r="C116" s="30" t="s">
        <v>31</v>
      </c>
      <c r="D116" s="54" t="s">
        <v>32</v>
      </c>
      <c r="E116" s="31">
        <v>3222581.24</v>
      </c>
      <c r="F116" s="186" t="s">
        <v>345</v>
      </c>
      <c r="G116" s="91" t="s">
        <v>356</v>
      </c>
    </row>
    <row r="117" spans="2:7" s="12" customFormat="1" ht="15" customHeight="1" x14ac:dyDescent="0.25">
      <c r="B117" s="129" t="s">
        <v>81</v>
      </c>
      <c r="C117" s="32" t="s">
        <v>82</v>
      </c>
      <c r="D117" s="55" t="s">
        <v>83</v>
      </c>
      <c r="E117" s="33">
        <v>4737.05</v>
      </c>
      <c r="F117" s="11" t="s">
        <v>305</v>
      </c>
      <c r="G117" s="91" t="s">
        <v>293</v>
      </c>
    </row>
    <row r="118" spans="2:7" s="12" customFormat="1" ht="36.75" x14ac:dyDescent="0.25">
      <c r="B118" s="100" t="s">
        <v>156</v>
      </c>
      <c r="C118" s="30" t="s">
        <v>157</v>
      </c>
      <c r="D118" s="54" t="s">
        <v>158</v>
      </c>
      <c r="E118" s="34">
        <v>12904.05</v>
      </c>
      <c r="F118" s="186" t="s">
        <v>159</v>
      </c>
      <c r="G118" s="91" t="s">
        <v>356</v>
      </c>
    </row>
    <row r="119" spans="2:7" s="12" customFormat="1" ht="37.5" customHeight="1" x14ac:dyDescent="0.25">
      <c r="B119" s="99" t="s">
        <v>45</v>
      </c>
      <c r="C119" s="30" t="s">
        <v>46</v>
      </c>
      <c r="D119" s="54" t="s">
        <v>58</v>
      </c>
      <c r="E119" s="31">
        <v>776535.55</v>
      </c>
      <c r="F119" s="186" t="s">
        <v>141</v>
      </c>
      <c r="G119" s="91" t="s">
        <v>356</v>
      </c>
    </row>
    <row r="120" spans="2:7" s="12" customFormat="1" ht="48.75" customHeight="1" x14ac:dyDescent="0.25">
      <c r="B120" s="99" t="s">
        <v>45</v>
      </c>
      <c r="C120" s="30" t="s">
        <v>54</v>
      </c>
      <c r="D120" s="54" t="s">
        <v>55</v>
      </c>
      <c r="E120" s="31">
        <v>1779544.39</v>
      </c>
      <c r="F120" s="186" t="s">
        <v>346</v>
      </c>
      <c r="G120" s="91" t="s">
        <v>356</v>
      </c>
    </row>
    <row r="121" spans="2:7" s="12" customFormat="1" ht="36.75" customHeight="1" x14ac:dyDescent="0.25">
      <c r="B121" s="99" t="s">
        <v>168</v>
      </c>
      <c r="C121" s="30" t="s">
        <v>169</v>
      </c>
      <c r="D121" s="54" t="s">
        <v>170</v>
      </c>
      <c r="E121" s="31">
        <v>46840.75</v>
      </c>
      <c r="F121" s="186" t="s">
        <v>222</v>
      </c>
      <c r="G121" s="91" t="s">
        <v>356</v>
      </c>
    </row>
    <row r="122" spans="2:7" s="12" customFormat="1" ht="26.25" customHeight="1" x14ac:dyDescent="0.25">
      <c r="B122" s="100" t="s">
        <v>228</v>
      </c>
      <c r="C122" s="30" t="s">
        <v>229</v>
      </c>
      <c r="D122" s="54" t="s">
        <v>230</v>
      </c>
      <c r="E122" s="34">
        <v>1319.44</v>
      </c>
      <c r="F122" s="186" t="s">
        <v>231</v>
      </c>
      <c r="G122" s="91" t="s">
        <v>293</v>
      </c>
    </row>
    <row r="123" spans="2:7" s="12" customFormat="1" ht="37.5" customHeight="1" x14ac:dyDescent="0.25">
      <c r="B123" s="100" t="s">
        <v>150</v>
      </c>
      <c r="C123" s="38" t="s">
        <v>151</v>
      </c>
      <c r="D123" s="60" t="s">
        <v>152</v>
      </c>
      <c r="E123" s="34">
        <v>33917.980000000003</v>
      </c>
      <c r="F123" s="11" t="s">
        <v>213</v>
      </c>
      <c r="G123" s="91" t="s">
        <v>356</v>
      </c>
    </row>
    <row r="124" spans="2:7" s="12" customFormat="1" ht="37.5" customHeight="1" x14ac:dyDescent="0.25">
      <c r="B124" s="100" t="s">
        <v>171</v>
      </c>
      <c r="C124" s="38" t="s">
        <v>172</v>
      </c>
      <c r="D124" s="60" t="s">
        <v>173</v>
      </c>
      <c r="E124" s="34">
        <v>10155.370000000001</v>
      </c>
      <c r="F124" s="11" t="s">
        <v>347</v>
      </c>
      <c r="G124" s="121" t="s">
        <v>359</v>
      </c>
    </row>
    <row r="125" spans="2:7" s="12" customFormat="1" ht="26.25" customHeight="1" thickBot="1" x14ac:dyDescent="0.3">
      <c r="B125" s="135" t="s">
        <v>186</v>
      </c>
      <c r="C125" s="123" t="s">
        <v>187</v>
      </c>
      <c r="D125" s="124" t="s">
        <v>188</v>
      </c>
      <c r="E125" s="136">
        <v>20000</v>
      </c>
      <c r="F125" s="180" t="s">
        <v>307</v>
      </c>
      <c r="G125" s="125" t="s">
        <v>356</v>
      </c>
    </row>
    <row r="126" spans="2:7" s="12" customFormat="1" ht="15" customHeight="1" x14ac:dyDescent="0.25"/>
    <row r="127" spans="2:7" s="12" customFormat="1" ht="12" customHeight="1" x14ac:dyDescent="0.25"/>
    <row r="128" spans="2:7" s="12" customFormat="1" ht="15" customHeight="1" x14ac:dyDescent="0.25">
      <c r="G128" s="149" t="s">
        <v>366</v>
      </c>
    </row>
    <row r="129" spans="2:7" s="12" customFormat="1" ht="9.75" customHeight="1" thickBot="1" x14ac:dyDescent="0.3"/>
    <row r="130" spans="2:7" s="12" customFormat="1" ht="30.75" customHeight="1" thickBot="1" x14ac:dyDescent="0.3">
      <c r="B130" s="80" t="s">
        <v>352</v>
      </c>
      <c r="C130" s="80" t="s">
        <v>1</v>
      </c>
      <c r="D130" s="80" t="s">
        <v>2</v>
      </c>
      <c r="E130" s="81" t="s">
        <v>3</v>
      </c>
      <c r="F130" s="82" t="s">
        <v>4</v>
      </c>
      <c r="G130" s="83" t="s">
        <v>286</v>
      </c>
    </row>
    <row r="131" spans="2:7" s="7" customFormat="1" ht="37.5" customHeight="1" x14ac:dyDescent="0.25">
      <c r="B131" s="100" t="s">
        <v>186</v>
      </c>
      <c r="C131" s="30" t="s">
        <v>281</v>
      </c>
      <c r="D131" s="54" t="s">
        <v>282</v>
      </c>
      <c r="E131" s="34">
        <v>32000</v>
      </c>
      <c r="F131" s="11" t="s">
        <v>277</v>
      </c>
      <c r="G131" s="121" t="s">
        <v>356</v>
      </c>
    </row>
    <row r="132" spans="2:7" s="7" customFormat="1" ht="48" customHeight="1" x14ac:dyDescent="0.25">
      <c r="B132" s="100" t="s">
        <v>163</v>
      </c>
      <c r="C132" s="38" t="s">
        <v>164</v>
      </c>
      <c r="D132" s="60" t="s">
        <v>165</v>
      </c>
      <c r="E132" s="34">
        <v>20000</v>
      </c>
      <c r="F132" s="11" t="s">
        <v>355</v>
      </c>
      <c r="G132" s="121" t="s">
        <v>359</v>
      </c>
    </row>
    <row r="133" spans="2:7" s="7" customFormat="1" ht="37.5" customHeight="1" x14ac:dyDescent="0.25">
      <c r="B133" s="98" t="s">
        <v>94</v>
      </c>
      <c r="C133" s="133" t="s">
        <v>95</v>
      </c>
      <c r="D133" s="60" t="s">
        <v>96</v>
      </c>
      <c r="E133" s="27">
        <v>284901.74</v>
      </c>
      <c r="F133" s="11" t="s">
        <v>348</v>
      </c>
      <c r="G133" s="121" t="s">
        <v>356</v>
      </c>
    </row>
    <row r="134" spans="2:7" s="7" customFormat="1" ht="24" customHeight="1" x14ac:dyDescent="0.25">
      <c r="B134" s="98" t="s">
        <v>94</v>
      </c>
      <c r="C134" s="133" t="s">
        <v>99</v>
      </c>
      <c r="D134" s="60" t="s">
        <v>100</v>
      </c>
      <c r="E134" s="27">
        <v>253724.87</v>
      </c>
      <c r="F134" s="11" t="s">
        <v>308</v>
      </c>
      <c r="G134" s="121" t="s">
        <v>356</v>
      </c>
    </row>
    <row r="135" spans="2:7" s="7" customFormat="1" ht="37.5" customHeight="1" x14ac:dyDescent="0.25">
      <c r="B135" s="84" t="s">
        <v>115</v>
      </c>
      <c r="C135" s="133" t="s">
        <v>116</v>
      </c>
      <c r="D135" s="60" t="s">
        <v>117</v>
      </c>
      <c r="E135" s="25">
        <v>104283.77</v>
      </c>
      <c r="F135" s="11" t="s">
        <v>221</v>
      </c>
      <c r="G135" s="121" t="s">
        <v>356</v>
      </c>
    </row>
    <row r="136" spans="2:7" s="7" customFormat="1" ht="37.5" customHeight="1" x14ac:dyDescent="0.25">
      <c r="B136" s="134" t="s">
        <v>20</v>
      </c>
      <c r="C136" s="32" t="s">
        <v>118</v>
      </c>
      <c r="D136" s="55" t="s">
        <v>119</v>
      </c>
      <c r="E136" s="33">
        <v>107986.2</v>
      </c>
      <c r="F136" s="186" t="s">
        <v>354</v>
      </c>
      <c r="G136" s="151" t="s">
        <v>359</v>
      </c>
    </row>
    <row r="137" spans="2:7" s="12" customFormat="1" ht="24" customHeight="1" x14ac:dyDescent="0.25">
      <c r="B137" s="169" t="s">
        <v>20</v>
      </c>
      <c r="C137" s="171" t="s">
        <v>97</v>
      </c>
      <c r="D137" s="173" t="s">
        <v>130</v>
      </c>
      <c r="E137" s="27">
        <v>2451.4</v>
      </c>
      <c r="F137" s="11" t="s">
        <v>349</v>
      </c>
      <c r="G137" s="151" t="s">
        <v>293</v>
      </c>
    </row>
    <row r="138" spans="2:7" s="12" customFormat="1" ht="24" customHeight="1" x14ac:dyDescent="0.25">
      <c r="B138" s="170"/>
      <c r="C138" s="172"/>
      <c r="D138" s="174"/>
      <c r="E138" s="27">
        <v>74370.92</v>
      </c>
      <c r="F138" s="11" t="s">
        <v>264</v>
      </c>
      <c r="G138" s="121" t="s">
        <v>356</v>
      </c>
    </row>
    <row r="139" spans="2:7" s="12" customFormat="1" ht="37.5" customHeight="1" x14ac:dyDescent="0.25">
      <c r="B139" s="127" t="s">
        <v>6</v>
      </c>
      <c r="C139" s="32" t="s">
        <v>35</v>
      </c>
      <c r="D139" s="55" t="s">
        <v>36</v>
      </c>
      <c r="E139" s="18">
        <v>50514.8</v>
      </c>
      <c r="F139" s="11" t="s">
        <v>350</v>
      </c>
      <c r="G139" s="121" t="s">
        <v>356</v>
      </c>
    </row>
    <row r="140" spans="2:7" s="12" customFormat="1" ht="24" customHeight="1" x14ac:dyDescent="0.25">
      <c r="B140" s="127" t="s">
        <v>6</v>
      </c>
      <c r="C140" s="32" t="s">
        <v>261</v>
      </c>
      <c r="D140" s="55" t="s">
        <v>262</v>
      </c>
      <c r="E140" s="18">
        <v>18800</v>
      </c>
      <c r="F140" s="11" t="s">
        <v>263</v>
      </c>
      <c r="G140" s="121" t="s">
        <v>356</v>
      </c>
    </row>
    <row r="141" spans="2:7" s="12" customFormat="1" ht="24" customHeight="1" x14ac:dyDescent="0.25">
      <c r="B141" s="127" t="s">
        <v>6</v>
      </c>
      <c r="C141" s="32" t="s">
        <v>272</v>
      </c>
      <c r="D141" s="55" t="s">
        <v>273</v>
      </c>
      <c r="E141" s="18">
        <v>139193.21</v>
      </c>
      <c r="F141" s="11" t="s">
        <v>309</v>
      </c>
      <c r="G141" s="121" t="s">
        <v>356</v>
      </c>
    </row>
    <row r="142" spans="2:7" s="12" customFormat="1" ht="37.5" customHeight="1" x14ac:dyDescent="0.25">
      <c r="B142" s="134" t="s">
        <v>265</v>
      </c>
      <c r="C142" s="32" t="s">
        <v>266</v>
      </c>
      <c r="D142" s="55" t="s">
        <v>267</v>
      </c>
      <c r="E142" s="33">
        <v>28714.83</v>
      </c>
      <c r="F142" s="11" t="s">
        <v>268</v>
      </c>
      <c r="G142" s="121" t="s">
        <v>356</v>
      </c>
    </row>
    <row r="143" spans="2:7" s="6" customFormat="1" ht="36" customHeight="1" x14ac:dyDescent="0.25">
      <c r="B143" s="127" t="s">
        <v>37</v>
      </c>
      <c r="C143" s="32" t="s">
        <v>56</v>
      </c>
      <c r="D143" s="55" t="s">
        <v>57</v>
      </c>
      <c r="E143" s="18">
        <v>71067.69</v>
      </c>
      <c r="F143" s="11" t="s">
        <v>351</v>
      </c>
      <c r="G143" s="121" t="s">
        <v>356</v>
      </c>
    </row>
    <row r="144" spans="2:7" s="6" customFormat="1" ht="36.75" x14ac:dyDescent="0.25">
      <c r="B144" s="127" t="s">
        <v>153</v>
      </c>
      <c r="C144" s="32" t="s">
        <v>154</v>
      </c>
      <c r="D144" s="55" t="s">
        <v>155</v>
      </c>
      <c r="E144" s="18">
        <v>250000</v>
      </c>
      <c r="F144" s="11" t="s">
        <v>194</v>
      </c>
      <c r="G144" s="121" t="s">
        <v>356</v>
      </c>
    </row>
    <row r="145" spans="2:7" s="4" customFormat="1" x14ac:dyDescent="0.25">
      <c r="B145" s="137"/>
      <c r="C145" s="39"/>
      <c r="D145" s="61" t="s">
        <v>9</v>
      </c>
      <c r="E145" s="40">
        <f>SUM(E69:E144)</f>
        <v>11884011.85</v>
      </c>
      <c r="F145" s="41"/>
      <c r="G145" s="138"/>
    </row>
    <row r="146" spans="2:7" s="4" customFormat="1" ht="15.75" thickBot="1" x14ac:dyDescent="0.3">
      <c r="B146" s="139"/>
      <c r="C146" s="140"/>
      <c r="D146" s="141" t="s">
        <v>256</v>
      </c>
      <c r="E146" s="142">
        <f>SUM(E63+E145)</f>
        <v>15118996.98</v>
      </c>
      <c r="F146" s="143"/>
      <c r="G146" s="144"/>
    </row>
    <row r="147" spans="2:7" s="4" customFormat="1" x14ac:dyDescent="0.25">
      <c r="B147" s="22"/>
      <c r="C147" s="23"/>
      <c r="D147" s="62"/>
      <c r="E147" s="22"/>
      <c r="F147" s="10"/>
      <c r="G147" s="66"/>
    </row>
    <row r="148" spans="2:7" s="4" customFormat="1" x14ac:dyDescent="0.25">
      <c r="B148" s="22"/>
      <c r="C148" s="23"/>
      <c r="D148" s="62"/>
      <c r="E148" s="22"/>
      <c r="F148" s="10"/>
      <c r="G148" s="66"/>
    </row>
    <row r="149" spans="2:7" s="4" customFormat="1" x14ac:dyDescent="0.25">
      <c r="B149" s="22"/>
      <c r="C149" s="23"/>
      <c r="D149" s="62"/>
      <c r="E149" s="22"/>
      <c r="F149" s="10"/>
      <c r="G149" s="150" t="s">
        <v>367</v>
      </c>
    </row>
    <row r="150" spans="2:7" s="4" customFormat="1" x14ac:dyDescent="0.25">
      <c r="B150" s="22"/>
      <c r="C150" s="23"/>
      <c r="D150" s="62"/>
      <c r="E150" s="22"/>
      <c r="F150" s="9"/>
      <c r="G150" s="66"/>
    </row>
    <row r="151" spans="2:7" s="4" customFormat="1" x14ac:dyDescent="0.25">
      <c r="B151" s="43" t="s">
        <v>8</v>
      </c>
      <c r="C151" s="44"/>
      <c r="D151" s="63" t="s">
        <v>10</v>
      </c>
      <c r="E151" s="70">
        <f>E8+E9+E10+E12+E14+E23+E30+E32+E33+E34+E35+E37+E43+E44+E45+E46+E47+E53+E62</f>
        <v>2567093.59</v>
      </c>
      <c r="F151" s="66"/>
    </row>
    <row r="152" spans="2:7" s="4" customFormat="1" x14ac:dyDescent="0.25">
      <c r="B152" s="43"/>
      <c r="C152" s="44"/>
      <c r="D152" s="63" t="s">
        <v>11</v>
      </c>
      <c r="E152" s="70">
        <f>E79+E81+E90+E95+E96+E97+E98+E99+E100+E103+E106+E114+E116+E117+E119+E120+E121+E125+E133+E134+E136+E137+E138+E142</f>
        <v>9192901.6199999992</v>
      </c>
      <c r="F152" s="67"/>
    </row>
    <row r="153" spans="2:7" s="4" customFormat="1" ht="8.25" customHeight="1" x14ac:dyDescent="0.25">
      <c r="B153" s="45"/>
      <c r="C153" s="46"/>
      <c r="D153" s="64"/>
      <c r="E153" s="45"/>
      <c r="F153" s="68"/>
    </row>
    <row r="154" spans="2:7" s="4" customFormat="1" x14ac:dyDescent="0.25">
      <c r="B154" s="45" t="s">
        <v>12</v>
      </c>
      <c r="C154" s="46"/>
      <c r="D154" s="64" t="s">
        <v>10</v>
      </c>
      <c r="E154" s="71">
        <f>E5+E6+E7+E11+E13+E15+E16+E22+E24+E25+E26+E27+E28+E29+E31+E36+E48+E49+E50+E51+E55+E56+E57+E58+E59+E60+E61</f>
        <v>667891.54000000015</v>
      </c>
      <c r="F154" s="68"/>
    </row>
    <row r="155" spans="2:7" s="4" customFormat="1" x14ac:dyDescent="0.25">
      <c r="B155" s="45"/>
      <c r="C155" s="46"/>
      <c r="D155" s="64" t="s">
        <v>11</v>
      </c>
      <c r="E155" s="71">
        <f>E69+E70+E71+E72+E73+E74+E75+E76+E77+E78+E80+E82+E83+E91+E92+E93+E94+E101+E102+E104+E105+E113+E115+E118+E122+E123+E124+E131+E132+E135+E139+E140+E141+E143+E144</f>
        <v>2691110.23</v>
      </c>
      <c r="F155" s="69"/>
    </row>
    <row r="156" spans="2:7" s="4" customFormat="1" ht="15" customHeight="1" x14ac:dyDescent="0.25">
      <c r="B156" s="45"/>
      <c r="C156" s="46"/>
      <c r="D156" s="64"/>
      <c r="E156" s="45"/>
      <c r="F156" s="156" t="s">
        <v>371</v>
      </c>
    </row>
    <row r="157" spans="2:7" s="4" customFormat="1" x14ac:dyDescent="0.25">
      <c r="B157" s="45" t="s">
        <v>14</v>
      </c>
      <c r="C157" s="46"/>
      <c r="D157" s="153" t="s">
        <v>16</v>
      </c>
      <c r="E157" s="71">
        <f>E151+E154</f>
        <v>3234985.13</v>
      </c>
      <c r="F157" s="155">
        <f>E6+E7+E11+E22+E24+E27+E33+E43+E48+E50+E51+E53+E55+E56+E57+E59+E61</f>
        <v>342132.35000000003</v>
      </c>
    </row>
    <row r="158" spans="2:7" x14ac:dyDescent="0.25">
      <c r="B158" s="45"/>
      <c r="C158" s="46"/>
      <c r="D158" s="153" t="s">
        <v>13</v>
      </c>
      <c r="E158" s="154">
        <f>E152+E155</f>
        <v>11884011.85</v>
      </c>
      <c r="F158" s="157">
        <f>E69+E70+E79+E80+E93+E95+E100+E104+E117+E122+E137</f>
        <v>797164.71</v>
      </c>
      <c r="G158" s="4"/>
    </row>
    <row r="159" spans="2:7" x14ac:dyDescent="0.25">
      <c r="B159" s="45"/>
      <c r="C159" s="46"/>
      <c r="D159" s="64"/>
      <c r="E159" s="71">
        <f>SUM(E157:E158)</f>
        <v>15118996.98</v>
      </c>
      <c r="F159" s="155">
        <f>F157+F158</f>
        <v>1139297.06</v>
      </c>
      <c r="G159" s="4"/>
    </row>
  </sheetData>
  <mergeCells count="11">
    <mergeCell ref="B137:B138"/>
    <mergeCell ref="C137:C138"/>
    <mergeCell ref="D137:D138"/>
    <mergeCell ref="D53:D54"/>
    <mergeCell ref="E53:E54"/>
    <mergeCell ref="E51:E52"/>
    <mergeCell ref="B53:B54"/>
    <mergeCell ref="C53:C54"/>
    <mergeCell ref="B51:B52"/>
    <mergeCell ref="C51:C52"/>
    <mergeCell ref="D51:D52"/>
  </mergeCells>
  <pageMargins left="0.31496062992125984" right="0.31496062992125984" top="0.78740157480314965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 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Harnisch, Elke</dc:creator>
  <cp:lastModifiedBy>Harnisch, Elke</cp:lastModifiedBy>
  <cp:lastPrinted>2024-10-08T08:46:29Z</cp:lastPrinted>
  <dcterms:created xsi:type="dcterms:W3CDTF">2012-02-06T08:26:12Z</dcterms:created>
  <dcterms:modified xsi:type="dcterms:W3CDTF">2024-10-08T11:32:33Z</dcterms:modified>
</cp:coreProperties>
</file>